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0 CRISIS\Año 2021\"/>
    </mc:Choice>
  </mc:AlternateContent>
  <xr:revisionPtr revIDLastSave="0" documentId="8_{7A7C0B5A-5692-4808-9201-E83A5FD33261}" xr6:coauthVersionLast="47" xr6:coauthVersionMax="47" xr10:uidLastSave="{00000000-0000-0000-0000-000000000000}"/>
  <bookViews>
    <workbookView xWindow="-120" yWindow="-120" windowWidth="29040" windowHeight="15840" xr2:uid="{365477F0-BC10-4C96-8B31-993ABC2C2BDC}"/>
  </bookViews>
  <sheets>
    <sheet name="Inicio" sheetId="5" r:id="rId1"/>
    <sheet name="Fuente" sheetId="6" r:id="rId2"/>
    <sheet name="Definiciones" sheetId="7" r:id="rId3"/>
    <sheet name="Sentencias Nacional" sheetId="4" r:id="rId4"/>
    <sheet name="Sentencias TSJ" sheetId="2" r:id="rId5"/>
    <sheet name="Sentencias TSJ %" sheetId="3" r:id="rId6"/>
    <sheet name="Decretos" sheetId="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4" l="1"/>
  <c r="J9" i="4"/>
  <c r="I9" i="4"/>
  <c r="E9" i="4"/>
  <c r="B21" i="4" s="1"/>
  <c r="E10" i="4"/>
  <c r="E11" i="4"/>
  <c r="E12" i="4"/>
  <c r="E13" i="4"/>
  <c r="E14" i="4"/>
  <c r="E15" i="4"/>
  <c r="E16" i="4"/>
  <c r="L9" i="4"/>
  <c r="K9" i="4"/>
  <c r="I16" i="4"/>
  <c r="I15" i="4"/>
  <c r="I14" i="4"/>
  <c r="I13" i="4"/>
  <c r="I12" i="4"/>
  <c r="I11" i="4"/>
  <c r="I10" i="4"/>
  <c r="J10" i="4"/>
  <c r="K10" i="4"/>
  <c r="L10" i="4"/>
  <c r="J11" i="4"/>
  <c r="K11" i="4"/>
  <c r="L11" i="4"/>
  <c r="J12" i="4"/>
  <c r="K12" i="4"/>
  <c r="L12" i="4"/>
  <c r="J13" i="4"/>
  <c r="K13" i="4"/>
  <c r="L13" i="4"/>
  <c r="J14" i="4"/>
  <c r="K14" i="4"/>
  <c r="L14" i="4"/>
  <c r="J15" i="4"/>
  <c r="K15" i="4"/>
  <c r="L15" i="4"/>
  <c r="J16" i="4"/>
  <c r="K16" i="4"/>
  <c r="L16" i="4"/>
  <c r="K32" i="3" l="1"/>
  <c r="L32" i="3"/>
  <c r="M32" i="3"/>
  <c r="K33" i="3"/>
  <c r="L33" i="3"/>
  <c r="M33" i="3"/>
  <c r="K34" i="3"/>
  <c r="L34" i="3"/>
  <c r="M34" i="3"/>
  <c r="K35" i="3"/>
  <c r="L35" i="3"/>
  <c r="M35" i="3"/>
  <c r="K36" i="3"/>
  <c r="L36" i="3"/>
  <c r="M36" i="3"/>
  <c r="K37" i="3"/>
  <c r="L37" i="3"/>
  <c r="M37" i="3"/>
  <c r="K38" i="3"/>
  <c r="L38" i="3"/>
  <c r="M38" i="3"/>
  <c r="K39" i="3"/>
  <c r="L39" i="3"/>
  <c r="M39" i="3"/>
  <c r="K40" i="3"/>
  <c r="L40" i="3"/>
  <c r="M40" i="3"/>
  <c r="K41" i="3"/>
  <c r="L41" i="3"/>
  <c r="M41" i="3"/>
  <c r="K42" i="3"/>
  <c r="L42" i="3"/>
  <c r="M42" i="3"/>
  <c r="K43" i="3"/>
  <c r="L43" i="3"/>
  <c r="M43" i="3"/>
  <c r="K44" i="3"/>
  <c r="L44" i="3"/>
  <c r="M44" i="3"/>
  <c r="K45" i="3"/>
  <c r="L45" i="3"/>
  <c r="M45" i="3"/>
  <c r="K46" i="3"/>
  <c r="L46" i="3"/>
  <c r="M46" i="3"/>
  <c r="K47" i="3"/>
  <c r="L47" i="3"/>
  <c r="M47" i="3"/>
  <c r="K48" i="3"/>
  <c r="L48" i="3"/>
  <c r="M48" i="3"/>
  <c r="L31" i="3"/>
  <c r="M31" i="3"/>
  <c r="K31" i="3"/>
  <c r="K9" i="3"/>
  <c r="L9" i="3"/>
  <c r="M9" i="3"/>
  <c r="K10" i="3"/>
  <c r="L10" i="3"/>
  <c r="M10" i="3"/>
  <c r="K11" i="3"/>
  <c r="L11" i="3"/>
  <c r="M11" i="3"/>
  <c r="K12" i="3"/>
  <c r="L12" i="3"/>
  <c r="M12" i="3"/>
  <c r="K13" i="3"/>
  <c r="L13" i="3"/>
  <c r="M13" i="3"/>
  <c r="K14" i="3"/>
  <c r="L14" i="3"/>
  <c r="M14" i="3"/>
  <c r="K15" i="3"/>
  <c r="L15" i="3"/>
  <c r="M15" i="3"/>
  <c r="K16" i="3"/>
  <c r="L16" i="3"/>
  <c r="M16" i="3"/>
  <c r="K17" i="3"/>
  <c r="L17" i="3"/>
  <c r="M17" i="3"/>
  <c r="K18" i="3"/>
  <c r="L18" i="3"/>
  <c r="M18" i="3"/>
  <c r="K19" i="3"/>
  <c r="L19" i="3"/>
  <c r="M19" i="3"/>
  <c r="K20" i="3"/>
  <c r="L20" i="3"/>
  <c r="M20" i="3"/>
  <c r="K21" i="3"/>
  <c r="L21" i="3"/>
  <c r="M21" i="3"/>
  <c r="K22" i="3"/>
  <c r="L22" i="3"/>
  <c r="M22" i="3"/>
  <c r="K23" i="3"/>
  <c r="L23" i="3"/>
  <c r="M23" i="3"/>
  <c r="K24" i="3"/>
  <c r="L24" i="3"/>
  <c r="M24" i="3"/>
  <c r="K25" i="3"/>
  <c r="L25" i="3"/>
  <c r="M25" i="3"/>
  <c r="L8" i="3"/>
  <c r="M8" i="3"/>
  <c r="K8" i="3"/>
  <c r="H32" i="3"/>
  <c r="I32" i="3"/>
  <c r="J32" i="3"/>
  <c r="H33" i="3"/>
  <c r="I33" i="3"/>
  <c r="J33" i="3"/>
  <c r="H34" i="3"/>
  <c r="I34" i="3"/>
  <c r="J34" i="3"/>
  <c r="H35" i="3"/>
  <c r="I35" i="3"/>
  <c r="J35" i="3"/>
  <c r="H36" i="3"/>
  <c r="I36" i="3"/>
  <c r="J36" i="3"/>
  <c r="H37" i="3"/>
  <c r="I37" i="3"/>
  <c r="J37" i="3"/>
  <c r="H38" i="3"/>
  <c r="I38" i="3"/>
  <c r="J38" i="3"/>
  <c r="H39" i="3"/>
  <c r="I39" i="3"/>
  <c r="J39" i="3"/>
  <c r="H40" i="3"/>
  <c r="I40" i="3"/>
  <c r="J40" i="3"/>
  <c r="H41" i="3"/>
  <c r="I41" i="3"/>
  <c r="J41" i="3"/>
  <c r="H42" i="3"/>
  <c r="I42" i="3"/>
  <c r="J42" i="3"/>
  <c r="H43" i="3"/>
  <c r="I43" i="3"/>
  <c r="J43" i="3"/>
  <c r="H44" i="3"/>
  <c r="I44" i="3"/>
  <c r="J44" i="3"/>
  <c r="H45" i="3"/>
  <c r="I45" i="3"/>
  <c r="J45" i="3"/>
  <c r="H46" i="3"/>
  <c r="I46" i="3"/>
  <c r="J46" i="3"/>
  <c r="H47" i="3"/>
  <c r="I47" i="3"/>
  <c r="J47" i="3"/>
  <c r="H48" i="3"/>
  <c r="I48" i="3"/>
  <c r="J48" i="3"/>
  <c r="I31" i="3"/>
  <c r="J31" i="3"/>
  <c r="H31" i="3"/>
  <c r="H9" i="3"/>
  <c r="I9" i="3"/>
  <c r="J9" i="3"/>
  <c r="H10" i="3"/>
  <c r="I10" i="3"/>
  <c r="J10" i="3"/>
  <c r="H11" i="3"/>
  <c r="I11" i="3"/>
  <c r="J11" i="3"/>
  <c r="H12" i="3"/>
  <c r="I12" i="3"/>
  <c r="J12" i="3"/>
  <c r="H13" i="3"/>
  <c r="I13" i="3"/>
  <c r="J13" i="3"/>
  <c r="H14" i="3"/>
  <c r="I14" i="3"/>
  <c r="J14" i="3"/>
  <c r="H15" i="3"/>
  <c r="I15" i="3"/>
  <c r="J15" i="3"/>
  <c r="H16" i="3"/>
  <c r="I16" i="3"/>
  <c r="J16" i="3"/>
  <c r="H17" i="3"/>
  <c r="I17" i="3"/>
  <c r="J17" i="3"/>
  <c r="H18" i="3"/>
  <c r="I18" i="3"/>
  <c r="J18" i="3"/>
  <c r="H19" i="3"/>
  <c r="I19" i="3"/>
  <c r="J19" i="3"/>
  <c r="H20" i="3"/>
  <c r="I20" i="3"/>
  <c r="J20" i="3"/>
  <c r="H21" i="3"/>
  <c r="I21" i="3"/>
  <c r="J21" i="3"/>
  <c r="H22" i="3"/>
  <c r="I22" i="3"/>
  <c r="J22" i="3"/>
  <c r="H23" i="3"/>
  <c r="I23" i="3"/>
  <c r="J23" i="3"/>
  <c r="H24" i="3"/>
  <c r="I24" i="3"/>
  <c r="J24" i="3"/>
  <c r="H25" i="3"/>
  <c r="I25" i="3"/>
  <c r="J25" i="3"/>
  <c r="I8" i="3"/>
  <c r="J8" i="3"/>
  <c r="H8" i="3"/>
  <c r="E32" i="3"/>
  <c r="F32" i="3"/>
  <c r="G32" i="3"/>
  <c r="E33" i="3"/>
  <c r="F33" i="3"/>
  <c r="G33" i="3"/>
  <c r="E34" i="3"/>
  <c r="F34" i="3"/>
  <c r="G34" i="3"/>
  <c r="E35" i="3"/>
  <c r="F35" i="3"/>
  <c r="G35" i="3"/>
  <c r="E36" i="3"/>
  <c r="F36" i="3"/>
  <c r="G36" i="3"/>
  <c r="E37" i="3"/>
  <c r="F37" i="3"/>
  <c r="G37" i="3"/>
  <c r="E38" i="3"/>
  <c r="F38" i="3"/>
  <c r="G38" i="3"/>
  <c r="E39" i="3"/>
  <c r="F39" i="3"/>
  <c r="G39" i="3"/>
  <c r="E40" i="3"/>
  <c r="F40" i="3"/>
  <c r="G40" i="3"/>
  <c r="E41" i="3"/>
  <c r="F41" i="3"/>
  <c r="G41" i="3"/>
  <c r="E42" i="3"/>
  <c r="F42" i="3"/>
  <c r="G42" i="3"/>
  <c r="E43" i="3"/>
  <c r="F43" i="3"/>
  <c r="G43" i="3"/>
  <c r="E44" i="3"/>
  <c r="F44" i="3"/>
  <c r="G44" i="3"/>
  <c r="E45" i="3"/>
  <c r="F45" i="3"/>
  <c r="G45" i="3"/>
  <c r="E46" i="3"/>
  <c r="F46" i="3"/>
  <c r="G46" i="3"/>
  <c r="E47" i="3"/>
  <c r="F47" i="3"/>
  <c r="G47" i="3"/>
  <c r="E48" i="3"/>
  <c r="F48" i="3"/>
  <c r="G48" i="3"/>
  <c r="F31" i="3"/>
  <c r="G31" i="3"/>
  <c r="E31" i="3"/>
  <c r="E9" i="3"/>
  <c r="F9" i="3"/>
  <c r="G9" i="3"/>
  <c r="E10" i="3"/>
  <c r="F10" i="3"/>
  <c r="G10" i="3"/>
  <c r="E11" i="3"/>
  <c r="F11" i="3"/>
  <c r="G11" i="3"/>
  <c r="E12" i="3"/>
  <c r="F12" i="3"/>
  <c r="G12" i="3"/>
  <c r="E13" i="3"/>
  <c r="F13" i="3"/>
  <c r="G13" i="3"/>
  <c r="E14" i="3"/>
  <c r="F14" i="3"/>
  <c r="G14" i="3"/>
  <c r="E15" i="3"/>
  <c r="F15" i="3"/>
  <c r="G15" i="3"/>
  <c r="E16" i="3"/>
  <c r="F16" i="3"/>
  <c r="G16" i="3"/>
  <c r="E17" i="3"/>
  <c r="F17" i="3"/>
  <c r="G17" i="3"/>
  <c r="E18" i="3"/>
  <c r="F18" i="3"/>
  <c r="G18" i="3"/>
  <c r="E19" i="3"/>
  <c r="F19" i="3"/>
  <c r="G19" i="3"/>
  <c r="E20" i="3"/>
  <c r="F20" i="3"/>
  <c r="G20" i="3"/>
  <c r="E21" i="3"/>
  <c r="F21" i="3"/>
  <c r="G21" i="3"/>
  <c r="E22" i="3"/>
  <c r="F22" i="3"/>
  <c r="G22" i="3"/>
  <c r="E23" i="3"/>
  <c r="F23" i="3"/>
  <c r="G23" i="3"/>
  <c r="E24" i="3"/>
  <c r="F24" i="3"/>
  <c r="G24" i="3"/>
  <c r="E25" i="3"/>
  <c r="F25" i="3"/>
  <c r="G25" i="3"/>
  <c r="F8" i="3"/>
  <c r="G8" i="3"/>
  <c r="E8" i="3"/>
  <c r="B32" i="3"/>
  <c r="C32" i="3"/>
  <c r="D32" i="3"/>
  <c r="B33" i="3"/>
  <c r="C33" i="3"/>
  <c r="D33" i="3"/>
  <c r="B34" i="3"/>
  <c r="C34" i="3"/>
  <c r="D34" i="3"/>
  <c r="B35" i="3"/>
  <c r="C35" i="3"/>
  <c r="D35" i="3"/>
  <c r="B36" i="3"/>
  <c r="C36" i="3"/>
  <c r="D36" i="3"/>
  <c r="B37" i="3"/>
  <c r="C37" i="3"/>
  <c r="D37" i="3"/>
  <c r="B38" i="3"/>
  <c r="C38" i="3"/>
  <c r="D38" i="3"/>
  <c r="B39" i="3"/>
  <c r="C39" i="3"/>
  <c r="D39" i="3"/>
  <c r="B40" i="3"/>
  <c r="C40" i="3"/>
  <c r="D40" i="3"/>
  <c r="B41" i="3"/>
  <c r="C41" i="3"/>
  <c r="D41" i="3"/>
  <c r="B42" i="3"/>
  <c r="C42" i="3"/>
  <c r="D42" i="3"/>
  <c r="B43" i="3"/>
  <c r="C43" i="3"/>
  <c r="D43" i="3"/>
  <c r="B44" i="3"/>
  <c r="C44" i="3"/>
  <c r="D44" i="3"/>
  <c r="B45" i="3"/>
  <c r="C45" i="3"/>
  <c r="D45" i="3"/>
  <c r="B46" i="3"/>
  <c r="C46" i="3"/>
  <c r="D46" i="3"/>
  <c r="B47" i="3"/>
  <c r="C47" i="3"/>
  <c r="D47" i="3"/>
  <c r="B48" i="3"/>
  <c r="C48" i="3"/>
  <c r="D48" i="3"/>
  <c r="C31" i="3"/>
  <c r="D31" i="3"/>
  <c r="B31" i="3"/>
  <c r="B9" i="3"/>
  <c r="C9" i="3"/>
  <c r="D9" i="3"/>
  <c r="B10" i="3"/>
  <c r="C10" i="3"/>
  <c r="D10" i="3"/>
  <c r="B11" i="3"/>
  <c r="C11" i="3"/>
  <c r="D11" i="3"/>
  <c r="B12" i="3"/>
  <c r="C12" i="3"/>
  <c r="D12" i="3"/>
  <c r="B13" i="3"/>
  <c r="C13" i="3"/>
  <c r="D13" i="3"/>
  <c r="B14" i="3"/>
  <c r="C14" i="3"/>
  <c r="D14" i="3"/>
  <c r="B15" i="3"/>
  <c r="C15" i="3"/>
  <c r="D15" i="3"/>
  <c r="B16" i="3"/>
  <c r="C16" i="3"/>
  <c r="D16" i="3"/>
  <c r="B17" i="3"/>
  <c r="C17" i="3"/>
  <c r="D17" i="3"/>
  <c r="B18" i="3"/>
  <c r="C18" i="3"/>
  <c r="D18" i="3"/>
  <c r="B19" i="3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C8" i="3"/>
  <c r="D8" i="3"/>
  <c r="B8" i="3"/>
  <c r="E22" i="4"/>
  <c r="F22" i="4"/>
  <c r="G22" i="4"/>
  <c r="E23" i="4"/>
  <c r="F23" i="4"/>
  <c r="G23" i="4"/>
  <c r="E24" i="4"/>
  <c r="F24" i="4"/>
  <c r="G24" i="4"/>
  <c r="E25" i="4"/>
  <c r="F25" i="4"/>
  <c r="G25" i="4"/>
  <c r="E26" i="4"/>
  <c r="F26" i="4"/>
  <c r="G26" i="4"/>
  <c r="E27" i="4"/>
  <c r="F27" i="4"/>
  <c r="G27" i="4"/>
  <c r="E28" i="4"/>
  <c r="F28" i="4"/>
  <c r="G28" i="4"/>
  <c r="F21" i="4"/>
  <c r="G21" i="4"/>
  <c r="E21" i="4"/>
  <c r="B55" i="2" l="1"/>
  <c r="C55" i="2"/>
  <c r="D55" i="2"/>
  <c r="E55" i="2"/>
  <c r="F55" i="2"/>
  <c r="G55" i="2"/>
  <c r="H55" i="2"/>
  <c r="I55" i="2"/>
  <c r="J55" i="2"/>
  <c r="K55" i="2"/>
  <c r="L55" i="2"/>
  <c r="M55" i="2"/>
  <c r="B56" i="2"/>
  <c r="C56" i="2"/>
  <c r="D56" i="2"/>
  <c r="E56" i="2"/>
  <c r="F56" i="2"/>
  <c r="G56" i="2"/>
  <c r="H56" i="2"/>
  <c r="I56" i="2"/>
  <c r="J56" i="2"/>
  <c r="K56" i="2"/>
  <c r="L56" i="2"/>
  <c r="M56" i="2"/>
  <c r="B57" i="2"/>
  <c r="C57" i="2"/>
  <c r="D57" i="2"/>
  <c r="E57" i="2"/>
  <c r="F57" i="2"/>
  <c r="G57" i="2"/>
  <c r="H57" i="2"/>
  <c r="I57" i="2"/>
  <c r="J57" i="2"/>
  <c r="K57" i="2"/>
  <c r="L57" i="2"/>
  <c r="M57" i="2"/>
  <c r="B58" i="2"/>
  <c r="C58" i="2"/>
  <c r="D58" i="2"/>
  <c r="E58" i="2"/>
  <c r="F58" i="2"/>
  <c r="G58" i="2"/>
  <c r="H58" i="2"/>
  <c r="I58" i="2"/>
  <c r="J58" i="2"/>
  <c r="K58" i="2"/>
  <c r="L58" i="2"/>
  <c r="M58" i="2"/>
  <c r="B59" i="2"/>
  <c r="C59" i="2"/>
  <c r="D59" i="2"/>
  <c r="E59" i="2"/>
  <c r="F59" i="2"/>
  <c r="G59" i="2"/>
  <c r="H59" i="2"/>
  <c r="I59" i="2"/>
  <c r="J59" i="2"/>
  <c r="K59" i="2"/>
  <c r="L59" i="2"/>
  <c r="M59" i="2"/>
  <c r="B60" i="2"/>
  <c r="C60" i="2"/>
  <c r="D60" i="2"/>
  <c r="E60" i="2"/>
  <c r="F60" i="2"/>
  <c r="G60" i="2"/>
  <c r="H60" i="2"/>
  <c r="I60" i="2"/>
  <c r="J60" i="2"/>
  <c r="K60" i="2"/>
  <c r="L60" i="2"/>
  <c r="M60" i="2"/>
  <c r="B61" i="2"/>
  <c r="C61" i="2"/>
  <c r="D61" i="2"/>
  <c r="E61" i="2"/>
  <c r="F61" i="2"/>
  <c r="G61" i="2"/>
  <c r="H61" i="2"/>
  <c r="I61" i="2"/>
  <c r="J61" i="2"/>
  <c r="K61" i="2"/>
  <c r="L61" i="2"/>
  <c r="M61" i="2"/>
  <c r="B62" i="2"/>
  <c r="C62" i="2"/>
  <c r="D62" i="2"/>
  <c r="E62" i="2"/>
  <c r="F62" i="2"/>
  <c r="G62" i="2"/>
  <c r="H62" i="2"/>
  <c r="I62" i="2"/>
  <c r="J62" i="2"/>
  <c r="K62" i="2"/>
  <c r="L62" i="2"/>
  <c r="M62" i="2"/>
  <c r="B63" i="2"/>
  <c r="C63" i="2"/>
  <c r="D63" i="2"/>
  <c r="E63" i="2"/>
  <c r="F63" i="2"/>
  <c r="G63" i="2"/>
  <c r="H63" i="2"/>
  <c r="I63" i="2"/>
  <c r="J63" i="2"/>
  <c r="K63" i="2"/>
  <c r="L63" i="2"/>
  <c r="M63" i="2"/>
  <c r="B64" i="2"/>
  <c r="C64" i="2"/>
  <c r="D64" i="2"/>
  <c r="E64" i="2"/>
  <c r="F64" i="2"/>
  <c r="G64" i="2"/>
  <c r="H64" i="2"/>
  <c r="I64" i="2"/>
  <c r="J64" i="2"/>
  <c r="K64" i="2"/>
  <c r="L64" i="2"/>
  <c r="M64" i="2"/>
  <c r="B65" i="2"/>
  <c r="C65" i="2"/>
  <c r="D65" i="2"/>
  <c r="E65" i="2"/>
  <c r="F65" i="2"/>
  <c r="G65" i="2"/>
  <c r="H65" i="2"/>
  <c r="I65" i="2"/>
  <c r="J65" i="2"/>
  <c r="K65" i="2"/>
  <c r="L65" i="2"/>
  <c r="M65" i="2"/>
  <c r="B66" i="2"/>
  <c r="C66" i="2"/>
  <c r="D66" i="2"/>
  <c r="E66" i="2"/>
  <c r="F66" i="2"/>
  <c r="G66" i="2"/>
  <c r="H66" i="2"/>
  <c r="I66" i="2"/>
  <c r="J66" i="2"/>
  <c r="K66" i="2"/>
  <c r="L66" i="2"/>
  <c r="M66" i="2"/>
  <c r="B67" i="2"/>
  <c r="C67" i="2"/>
  <c r="D67" i="2"/>
  <c r="E67" i="2"/>
  <c r="F67" i="2"/>
  <c r="G67" i="2"/>
  <c r="H67" i="2"/>
  <c r="I67" i="2"/>
  <c r="J67" i="2"/>
  <c r="K67" i="2"/>
  <c r="L67" i="2"/>
  <c r="M67" i="2"/>
  <c r="B68" i="2"/>
  <c r="C68" i="2"/>
  <c r="D68" i="2"/>
  <c r="E68" i="2"/>
  <c r="F68" i="2"/>
  <c r="G68" i="2"/>
  <c r="H68" i="2"/>
  <c r="I68" i="2"/>
  <c r="J68" i="2"/>
  <c r="K68" i="2"/>
  <c r="L68" i="2"/>
  <c r="M68" i="2"/>
  <c r="B69" i="2"/>
  <c r="C69" i="2"/>
  <c r="D69" i="2"/>
  <c r="E69" i="2"/>
  <c r="F69" i="2"/>
  <c r="G69" i="2"/>
  <c r="H69" i="2"/>
  <c r="I69" i="2"/>
  <c r="J69" i="2"/>
  <c r="K69" i="2"/>
  <c r="L69" i="2"/>
  <c r="M69" i="2"/>
  <c r="B70" i="2"/>
  <c r="C70" i="2"/>
  <c r="D70" i="2"/>
  <c r="E70" i="2"/>
  <c r="F70" i="2"/>
  <c r="G70" i="2"/>
  <c r="H70" i="2"/>
  <c r="I70" i="2"/>
  <c r="J70" i="2"/>
  <c r="K70" i="2"/>
  <c r="L70" i="2"/>
  <c r="M70" i="2"/>
  <c r="B71" i="2"/>
  <c r="C71" i="2"/>
  <c r="D71" i="2"/>
  <c r="E71" i="2"/>
  <c r="F71" i="2"/>
  <c r="G71" i="2"/>
  <c r="H71" i="2"/>
  <c r="I71" i="2"/>
  <c r="J71" i="2"/>
  <c r="K71" i="2"/>
  <c r="L71" i="2"/>
  <c r="M71" i="2"/>
  <c r="C54" i="2"/>
  <c r="D54" i="2"/>
  <c r="E54" i="2"/>
  <c r="F54" i="2"/>
  <c r="G54" i="2"/>
  <c r="H54" i="2"/>
  <c r="I54" i="2"/>
  <c r="J54" i="2"/>
  <c r="K54" i="2"/>
  <c r="L54" i="2"/>
  <c r="M54" i="2"/>
  <c r="B54" i="2"/>
  <c r="E66" i="3" l="1"/>
  <c r="F64" i="3"/>
  <c r="F56" i="3"/>
  <c r="G65" i="3"/>
  <c r="G57" i="3"/>
  <c r="G68" i="3"/>
  <c r="G62" i="3"/>
  <c r="G60" i="3"/>
  <c r="G56" i="3"/>
  <c r="G64" i="3"/>
  <c r="F71" i="3"/>
  <c r="F65" i="3"/>
  <c r="F59" i="3"/>
  <c r="F57" i="3"/>
  <c r="F55" i="3"/>
  <c r="E71" i="3"/>
  <c r="G69" i="3"/>
  <c r="G67" i="3"/>
  <c r="E65" i="3"/>
  <c r="E63" i="3"/>
  <c r="G61" i="3"/>
  <c r="G59" i="3"/>
  <c r="E57" i="3"/>
  <c r="E55" i="3"/>
  <c r="F67" i="3"/>
  <c r="F61" i="3"/>
  <c r="F70" i="3"/>
  <c r="F62" i="3"/>
  <c r="F69" i="3"/>
  <c r="F63" i="3"/>
  <c r="G54" i="3"/>
  <c r="G70" i="3"/>
  <c r="F68" i="3"/>
  <c r="G66" i="3"/>
  <c r="E64" i="3"/>
  <c r="E62" i="3"/>
  <c r="F60" i="3"/>
  <c r="G58" i="3"/>
  <c r="E56" i="3"/>
  <c r="E58" i="3"/>
  <c r="K69" i="3"/>
  <c r="L69" i="3"/>
  <c r="M69" i="3"/>
  <c r="M65" i="3"/>
  <c r="K65" i="3"/>
  <c r="L65" i="3"/>
  <c r="K63" i="3"/>
  <c r="L63" i="3"/>
  <c r="M63" i="3"/>
  <c r="K61" i="3"/>
  <c r="M61" i="3"/>
  <c r="L61" i="3"/>
  <c r="K59" i="3"/>
  <c r="L59" i="3"/>
  <c r="M59" i="3"/>
  <c r="K55" i="3"/>
  <c r="L55" i="3"/>
  <c r="M55" i="3"/>
  <c r="K71" i="3"/>
  <c r="L71" i="3"/>
  <c r="M71" i="3"/>
  <c r="K67" i="3"/>
  <c r="L67" i="3"/>
  <c r="M67" i="3"/>
  <c r="M57" i="3"/>
  <c r="K57" i="3"/>
  <c r="L57" i="3"/>
  <c r="K70" i="3"/>
  <c r="M70" i="3"/>
  <c r="L70" i="3"/>
  <c r="L68" i="3"/>
  <c r="M68" i="3"/>
  <c r="K68" i="3"/>
  <c r="K66" i="3"/>
  <c r="L66" i="3"/>
  <c r="M66" i="3"/>
  <c r="L64" i="3"/>
  <c r="K64" i="3"/>
  <c r="M64" i="3"/>
  <c r="K62" i="3"/>
  <c r="M62" i="3"/>
  <c r="L62" i="3"/>
  <c r="L60" i="3"/>
  <c r="M60" i="3"/>
  <c r="K60" i="3"/>
  <c r="K58" i="3"/>
  <c r="L58" i="3"/>
  <c r="M58" i="3"/>
  <c r="K56" i="3"/>
  <c r="L56" i="3"/>
  <c r="M56" i="3"/>
  <c r="L54" i="3"/>
  <c r="M54" i="3"/>
  <c r="K54" i="3"/>
  <c r="I70" i="3"/>
  <c r="J70" i="3"/>
  <c r="H70" i="3"/>
  <c r="H68" i="3"/>
  <c r="I68" i="3"/>
  <c r="J68" i="3"/>
  <c r="H66" i="3"/>
  <c r="I66" i="3"/>
  <c r="J66" i="3"/>
  <c r="H64" i="3"/>
  <c r="I64" i="3"/>
  <c r="J64" i="3"/>
  <c r="I62" i="3"/>
  <c r="J62" i="3"/>
  <c r="H62" i="3"/>
  <c r="H60" i="3"/>
  <c r="I60" i="3"/>
  <c r="J60" i="3"/>
  <c r="H58" i="3"/>
  <c r="I58" i="3"/>
  <c r="J58" i="3"/>
  <c r="H56" i="3"/>
  <c r="I56" i="3"/>
  <c r="J56" i="3"/>
  <c r="I54" i="3"/>
  <c r="H54" i="3"/>
  <c r="J54" i="3"/>
  <c r="H71" i="3"/>
  <c r="I71" i="3"/>
  <c r="J71" i="3"/>
  <c r="H69" i="3"/>
  <c r="I69" i="3"/>
  <c r="J69" i="3"/>
  <c r="J67" i="3"/>
  <c r="H67" i="3"/>
  <c r="I67" i="3"/>
  <c r="H65" i="3"/>
  <c r="I65" i="3"/>
  <c r="J65" i="3"/>
  <c r="H63" i="3"/>
  <c r="I63" i="3"/>
  <c r="J63" i="3"/>
  <c r="H61" i="3"/>
  <c r="I61" i="3"/>
  <c r="J61" i="3"/>
  <c r="J59" i="3"/>
  <c r="H59" i="3"/>
  <c r="I59" i="3"/>
  <c r="H57" i="3"/>
  <c r="I57" i="3"/>
  <c r="J57" i="3"/>
  <c r="H55" i="3"/>
  <c r="I55" i="3"/>
  <c r="J55" i="3"/>
  <c r="E59" i="3"/>
  <c r="E67" i="3"/>
  <c r="G55" i="3"/>
  <c r="G63" i="3"/>
  <c r="G71" i="3"/>
  <c r="E60" i="3"/>
  <c r="E68" i="3"/>
  <c r="F58" i="3"/>
  <c r="F66" i="3"/>
  <c r="E61" i="3"/>
  <c r="E69" i="3"/>
  <c r="E54" i="3"/>
  <c r="E70" i="3"/>
  <c r="F54" i="3"/>
  <c r="B70" i="3"/>
  <c r="C70" i="3"/>
  <c r="D70" i="3"/>
  <c r="B68" i="3"/>
  <c r="C68" i="3"/>
  <c r="D68" i="3"/>
  <c r="C66" i="3"/>
  <c r="D66" i="3"/>
  <c r="B66" i="3"/>
  <c r="B64" i="3"/>
  <c r="C64" i="3"/>
  <c r="D64" i="3"/>
  <c r="B62" i="3"/>
  <c r="C62" i="3"/>
  <c r="D62" i="3"/>
  <c r="D60" i="3"/>
  <c r="B60" i="3"/>
  <c r="C60" i="3"/>
  <c r="C58" i="3"/>
  <c r="D58" i="3"/>
  <c r="B58" i="3"/>
  <c r="B56" i="3"/>
  <c r="C56" i="3"/>
  <c r="D56" i="3"/>
  <c r="C71" i="3"/>
  <c r="D71" i="3"/>
  <c r="B71" i="3"/>
  <c r="B69" i="3"/>
  <c r="C69" i="3"/>
  <c r="D69" i="3"/>
  <c r="B67" i="3"/>
  <c r="C67" i="3"/>
  <c r="D67" i="3"/>
  <c r="B65" i="3"/>
  <c r="C65" i="3"/>
  <c r="D65" i="3"/>
  <c r="D63" i="3"/>
  <c r="B63" i="3"/>
  <c r="C63" i="3"/>
  <c r="B61" i="3"/>
  <c r="C61" i="3"/>
  <c r="D61" i="3"/>
  <c r="B59" i="3"/>
  <c r="C59" i="3"/>
  <c r="D59" i="3"/>
  <c r="B57" i="3"/>
  <c r="C57" i="3"/>
  <c r="D57" i="3"/>
  <c r="B55" i="3"/>
  <c r="C55" i="3"/>
  <c r="D55" i="3"/>
  <c r="C54" i="3"/>
  <c r="D54" i="3"/>
  <c r="B54" i="3"/>
  <c r="J21" i="4"/>
  <c r="C21" i="4"/>
  <c r="D21" i="4"/>
  <c r="M16" i="4"/>
  <c r="D28" i="4"/>
  <c r="B28" i="4"/>
  <c r="C28" i="4"/>
  <c r="M15" i="4"/>
  <c r="B27" i="4"/>
  <c r="C27" i="4"/>
  <c r="D27" i="4"/>
  <c r="M11" i="4"/>
  <c r="C23" i="4"/>
  <c r="D23" i="4"/>
  <c r="B23" i="4"/>
  <c r="M10" i="4"/>
  <c r="B22" i="4"/>
  <c r="C22" i="4"/>
  <c r="D22" i="4"/>
  <c r="M14" i="4"/>
  <c r="B26" i="4"/>
  <c r="C26" i="4"/>
  <c r="D26" i="4"/>
  <c r="M13" i="4"/>
  <c r="B25" i="4"/>
  <c r="C25" i="4"/>
  <c r="D25" i="4"/>
  <c r="M12" i="4"/>
  <c r="B24" i="4"/>
  <c r="C24" i="4"/>
  <c r="D24" i="4"/>
  <c r="I21" i="4" l="1"/>
  <c r="H22" i="4"/>
  <c r="J22" i="4"/>
  <c r="I22" i="4"/>
  <c r="J25" i="4"/>
  <c r="H25" i="4"/>
  <c r="I25" i="4"/>
  <c r="H24" i="4"/>
  <c r="J24" i="4"/>
  <c r="I24" i="4"/>
  <c r="H26" i="4"/>
  <c r="I26" i="4"/>
  <c r="J26" i="4"/>
  <c r="H23" i="4"/>
  <c r="I23" i="4"/>
  <c r="J23" i="4"/>
  <c r="H28" i="4"/>
  <c r="I28" i="4"/>
  <c r="J28" i="4"/>
  <c r="H21" i="4"/>
  <c r="I27" i="4"/>
  <c r="J27" i="4"/>
  <c r="H27" i="4"/>
</calcChain>
</file>

<file path=xl/sharedStrings.xml><?xml version="1.0" encoding="utf-8"?>
<sst xmlns="http://schemas.openxmlformats.org/spreadsheetml/2006/main" count="328" uniqueCount="62">
  <si>
    <t>Vivienda</t>
  </si>
  <si>
    <t>Uso distinto a vivienda</t>
  </si>
  <si>
    <t>Total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</si>
  <si>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</si>
  <si>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</si>
  <si>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</si>
  <si>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</si>
  <si>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</si>
  <si>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</si>
  <si>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</si>
  <si>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</si>
  <si>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</si>
  <si>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</si>
  <si>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</si>
  <si>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Madrid</t>
  </si>
  <si>
    <t>Murcia</t>
  </si>
  <si>
    <t>Navarra</t>
  </si>
  <si>
    <t>País Vasco</t>
  </si>
  <si>
    <t>La Rioja</t>
  </si>
  <si>
    <t>Entrega de posesion</t>
  </si>
  <si>
    <t>Enervacion</t>
  </si>
  <si>
    <t>Archivo para ejecucion</t>
  </si>
  <si>
    <t>Otras causas</t>
  </si>
  <si>
    <t>TOTAL</t>
  </si>
  <si>
    <t>C. Valenciana</t>
  </si>
  <si>
    <t>parcialmente</t>
  </si>
  <si>
    <t>demanda</t>
  </si>
  <si>
    <t>Estimando la demanda totalmente</t>
  </si>
  <si>
    <t>Estimando la demanda parcialmente</t>
  </si>
  <si>
    <t>Desestimando la demanda</t>
  </si>
  <si>
    <t>Falta de pago de la renta  o de cantidades que se asimilan</t>
  </si>
  <si>
    <t>Denegacion de prorroga</t>
  </si>
  <si>
    <t xml:space="preserve">Otros    </t>
  </si>
  <si>
    <t>Acción principal ejercitada en la demanda</t>
  </si>
  <si>
    <t>Viviendas</t>
  </si>
  <si>
    <t xml:space="preserve">Estimando la demanda </t>
  </si>
  <si>
    <t>Falta de pago de la renta o de cantidades que se asimilan (incluido fianzas)</t>
  </si>
  <si>
    <t>Subarriendo o cesion inconsentidos</t>
  </si>
  <si>
    <t>Realizacion de actividades molestas, insalubres o peligrosas</t>
  </si>
  <si>
    <t>No uso como vivienda permanente</t>
  </si>
  <si>
    <t>Denegacion de proroga</t>
  </si>
  <si>
    <t>Otros</t>
  </si>
  <si>
    <t>Decretos según tipo, TSJ, vivienda u otro uso</t>
  </si>
  <si>
    <t>Sentencias según pronunciamiento, causa del litigio,TSJ, vivienda u otro uso</t>
  </si>
  <si>
    <t>Sentencias según pronunciamiento (porcentaje) , causa del litigio, TSJ, vivienda u otro uso</t>
  </si>
  <si>
    <t>Sentencias según pronunciamiento, causa del litigio, vivienda u otro uso</t>
  </si>
  <si>
    <t>Fuente</t>
  </si>
  <si>
    <t>i</t>
  </si>
  <si>
    <t>El juez acoge la totalidad de las pretensiones del demandantes</t>
  </si>
  <si>
    <t>El juez solo estima parte de las pretensiones del demandante</t>
  </si>
  <si>
    <t>En los decretos</t>
  </si>
  <si>
    <t>En las sentencias</t>
  </si>
  <si>
    <t>Realizacion de daños u obras no consentidas</t>
  </si>
  <si>
    <t>Se recogen por medio de dos cuadros incluidos en los boletines de los juzgados de primera instancia y primera instancia e instrucción dentro del bloque de resoluciones finales civiles</t>
  </si>
  <si>
    <t xml:space="preserve">Fuente:   </t>
  </si>
  <si>
    <t>Datos obtenidos en los boletines trimestrales recogidos por el CGPJ en los juzgados de primera instancia y primera instancia e instrucción</t>
  </si>
  <si>
    <t>Definiciones</t>
  </si>
  <si>
    <t>Si el demandado, en el plazo concedido no desaloja el inmueble, paga al actor la totalidad de lo adeudado o comparece para formular oposición a la demanda.</t>
  </si>
  <si>
    <t>Otras formas de terminación anticipada del proceso producidas una vez admitida a trámite la demanda, por ejemplo, desistimiento</t>
  </si>
  <si>
    <t>Si el demandado atendiere el requerimiento en cuanto al desalojo del inmueble sin formular oposición ni pagar la cantidad que se reclamase.</t>
  </si>
  <si>
    <t>Si, antes de la celebración de la vista, el arrendatario paga al actor o pone a su disposición en el tribunal o notarialmente el importe de las cantidades reclamadas en  la demanda y el de las que adeude en el momento de dicho pago enervador del desahucio.</t>
  </si>
  <si>
    <t>El juez desestima la totalidad de las pretensiones del demandante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</si>
</sst>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0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b/>
      <sz val="10"/>
      <color theme="0"/>
      <name val="Verdana"/>
      <family val="2"/>
    </font>
    <font>
      <b/>
      <sz val="10"/>
      <color theme="4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Verdana"/>
      <family val="2"/>
    </font>
    <font>
      <b/>
      <sz val="11"/>
      <color theme="10"/>
      <name val="Verdana"/>
      <family val="2"/>
    </font>
    <font>
      <b/>
      <sz val="11"/>
      <color theme="3"/>
      <name val="Verdana"/>
      <family val="2"/>
    </font>
    <font>
      <b/>
      <sz val="18"/>
      <color rgb="FFFFFFFF"/>
      <name val="Calibri"/>
      <family val="2"/>
      <scheme val="minor"/>
    </font>
    <font>
      <sz val="11"/>
      <name val="Calibri"/>
      <family val="2"/>
      <scheme val="minor"/>
    </font>
    <font>
      <sz val="11"/>
      <color indexed="18"/>
      <name val="Calibri"/>
      <family val="2"/>
      <scheme val="minor"/>
    </font>
    <font>
      <b/>
      <sz val="12"/>
      <color theme="0"/>
      <name val="Verdana"/>
      <family val="2"/>
    </font>
    <font>
      <b/>
      <sz val="1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4" tint="0.79998168889431442"/>
      </bottom>
      <diagonal/>
    </border>
    <border>
      <left style="thick">
        <color theme="4"/>
      </left>
      <right style="medium">
        <color theme="0"/>
      </right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 style="thick">
        <color theme="4"/>
      </left>
      <right style="medium">
        <color theme="0"/>
      </right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vertical="center"/>
    </xf>
    <xf numFmtId="3" fontId="3" fillId="2" borderId="2" xfId="0" applyNumberFormat="1" applyFont="1" applyFill="1" applyBorder="1" applyAlignment="1" applyProtection="1">
      <alignment vertical="center"/>
      <protection locked="0"/>
    </xf>
    <xf numFmtId="164" fontId="3" fillId="2" borderId="2" xfId="0" applyNumberFormat="1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7" fillId="0" borderId="0" xfId="0" applyFont="1"/>
    <xf numFmtId="0" fontId="8" fillId="0" borderId="0" xfId="1" applyFont="1"/>
    <xf numFmtId="0" fontId="9" fillId="0" borderId="0" xfId="0" applyFont="1"/>
    <xf numFmtId="0" fontId="10" fillId="0" borderId="0" xfId="0" applyFont="1"/>
    <xf numFmtId="3" fontId="1" fillId="0" borderId="0" xfId="0" applyNumberFormat="1" applyFont="1"/>
    <xf numFmtId="0" fontId="11" fillId="0" borderId="0" xfId="0" applyFont="1"/>
    <xf numFmtId="0" fontId="12" fillId="0" borderId="0" xfId="0" applyFont="1"/>
    <xf numFmtId="0" fontId="13" fillId="2" borderId="5" xfId="0" applyFont="1" applyFill="1" applyBorder="1" applyAlignment="1" applyProtection="1">
      <alignment vertical="center" wrapText="1"/>
      <protection locked="0"/>
    </xf>
    <xf numFmtId="0" fontId="1" fillId="0" borderId="6" xfId="0" applyFont="1" applyBorder="1" applyAlignment="1">
      <alignment vertical="center" wrapText="1"/>
    </xf>
    <xf numFmtId="0" fontId="13" fillId="2" borderId="7" xfId="0" applyFont="1" applyFill="1" applyBorder="1" applyAlignment="1" applyProtection="1">
      <alignment vertical="center" wrapText="1"/>
      <protection locked="0"/>
    </xf>
    <xf numFmtId="0" fontId="1" fillId="0" borderId="8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1" fillId="0" borderId="0" xfId="0" applyNumberFormat="1" applyFont="1"/>
    <xf numFmtId="164" fontId="1" fillId="0" borderId="0" xfId="0" applyNumberFormat="1" applyFont="1" applyAlignment="1">
      <alignment vertical="center"/>
    </xf>
    <xf numFmtId="3" fontId="0" fillId="0" borderId="0" xfId="0" applyNumberFormat="1"/>
    <xf numFmtId="165" fontId="1" fillId="0" borderId="0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/>
    <xf numFmtId="0" fontId="4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17</xdr:col>
      <xdr:colOff>714375</xdr:colOff>
      <xdr:row>8</xdr:row>
      <xdr:rowOff>76200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375C7BDE-C46C-4789-B4BC-0BDDEE1D4828}"/>
            </a:ext>
          </a:extLst>
        </xdr:cNvPr>
        <xdr:cNvSpPr/>
      </xdr:nvSpPr>
      <xdr:spPr>
        <a:xfrm>
          <a:off x="0" y="190500"/>
          <a:ext cx="13668375" cy="1409700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Resoluciones dictadas en procedimientos sobre arrendamientos urbanos</a:t>
          </a:r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2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Secc. de estadística judicial</a:t>
          </a:r>
        </a:p>
      </xdr:txBody>
    </xdr:sp>
    <xdr:clientData/>
  </xdr:twoCellAnchor>
  <xdr:twoCellAnchor editAs="oneCell">
    <xdr:from>
      <xdr:col>0</xdr:col>
      <xdr:colOff>523875</xdr:colOff>
      <xdr:row>0</xdr:row>
      <xdr:rowOff>171450</xdr:rowOff>
    </xdr:from>
    <xdr:to>
      <xdr:col>1</xdr:col>
      <xdr:colOff>672139</xdr:colOff>
      <xdr:row>7</xdr:row>
      <xdr:rowOff>85726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F7B651A1-5C0E-41C2-B231-8FEC30EEFE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523875" y="171450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66675</xdr:colOff>
      <xdr:row>9</xdr:row>
      <xdr:rowOff>0</xdr:rowOff>
    </xdr:from>
    <xdr:to>
      <xdr:col>18</xdr:col>
      <xdr:colOff>57150</xdr:colOff>
      <xdr:row>10</xdr:row>
      <xdr:rowOff>142875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FE65B465-0E0E-4C4F-9117-23F54577F976}"/>
            </a:ext>
          </a:extLst>
        </xdr:cNvPr>
        <xdr:cNvSpPr/>
      </xdr:nvSpPr>
      <xdr:spPr>
        <a:xfrm>
          <a:off x="66675" y="1714500"/>
          <a:ext cx="13706475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Segundo trimestre de 2021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66676</xdr:colOff>
      <xdr:row>0</xdr:row>
      <xdr:rowOff>285749</xdr:rowOff>
    </xdr:to>
    <xdr:sp macro="" textlink="">
      <xdr:nvSpPr>
        <xdr:cNvPr id="2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6C9FD2-91D1-4357-89A5-E63D9EC64B76}"/>
            </a:ext>
          </a:extLst>
        </xdr:cNvPr>
        <xdr:cNvSpPr/>
      </xdr:nvSpPr>
      <xdr:spPr>
        <a:xfrm flipH="1">
          <a:off x="68580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209550</xdr:rowOff>
    </xdr:from>
    <xdr:to>
      <xdr:col>5</xdr:col>
      <xdr:colOff>295275</xdr:colOff>
      <xdr:row>1</xdr:row>
      <xdr:rowOff>381000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98662706-6A2E-4645-9424-CCBBB2EC8A02}"/>
            </a:ext>
          </a:extLst>
        </xdr:cNvPr>
        <xdr:cNvSpPr/>
      </xdr:nvSpPr>
      <xdr:spPr>
        <a:xfrm>
          <a:off x="704850" y="209550"/>
          <a:ext cx="14049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definiciones</a:t>
          </a:r>
        </a:p>
      </xdr:txBody>
    </xdr:sp>
    <xdr:clientData/>
  </xdr:twoCellAnchor>
  <xdr:twoCellAnchor>
    <xdr:from>
      <xdr:col>6</xdr:col>
      <xdr:colOff>695325</xdr:colOff>
      <xdr:row>1</xdr:row>
      <xdr:rowOff>9525</xdr:rowOff>
    </xdr:from>
    <xdr:to>
      <xdr:col>8</xdr:col>
      <xdr:colOff>1</xdr:colOff>
      <xdr:row>1</xdr:row>
      <xdr:rowOff>295274</xdr:rowOff>
    </xdr:to>
    <xdr:sp macro="" textlink="">
      <xdr:nvSpPr>
        <xdr:cNvPr id="3" name="5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FD9482-9607-4085-8F3C-53790BCB2126}"/>
            </a:ext>
          </a:extLst>
        </xdr:cNvPr>
        <xdr:cNvSpPr/>
      </xdr:nvSpPr>
      <xdr:spPr>
        <a:xfrm flipH="1">
          <a:off x="15916275" y="2571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561975</xdr:colOff>
      <xdr:row>3</xdr:row>
      <xdr:rowOff>133350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83FF2252-6980-4F2E-9E7B-8601834FFF9D}"/>
            </a:ext>
          </a:extLst>
        </xdr:cNvPr>
        <xdr:cNvSpPr/>
      </xdr:nvSpPr>
      <xdr:spPr>
        <a:xfrm>
          <a:off x="0" y="0"/>
          <a:ext cx="12944475" cy="7048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nacionales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13</xdr:col>
      <xdr:colOff>66676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38FC2D-AAFE-4450-AD76-12CB8BFDAD3F}"/>
            </a:ext>
          </a:extLst>
        </xdr:cNvPr>
        <xdr:cNvSpPr/>
      </xdr:nvSpPr>
      <xdr:spPr>
        <a:xfrm flipH="1">
          <a:off x="135350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247650</xdr:colOff>
      <xdr:row>3</xdr:row>
      <xdr:rowOff>161924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CBD8BC64-D104-4948-A467-0F42C6A465AE}"/>
            </a:ext>
          </a:extLst>
        </xdr:cNvPr>
        <xdr:cNvSpPr/>
      </xdr:nvSpPr>
      <xdr:spPr>
        <a:xfrm>
          <a:off x="0" y="0"/>
          <a:ext cx="10753725" cy="7334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por Tribunales Superiores de</a:t>
          </a:r>
          <a:r>
            <a:rPr lang="es-ES" sz="14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Justicia</a:t>
          </a:r>
          <a:endParaRPr lang="es-ES" sz="14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E47F12-5CBE-4580-AA23-27164E6D6AE6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219075</xdr:colOff>
      <xdr:row>2</xdr:row>
      <xdr:rowOff>95250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5E2A791C-4545-4A34-85D4-05560842F744}"/>
            </a:ext>
          </a:extLst>
        </xdr:cNvPr>
        <xdr:cNvSpPr/>
      </xdr:nvSpPr>
      <xdr:spPr>
        <a:xfrm>
          <a:off x="0" y="0"/>
          <a:ext cx="10725150" cy="4762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CF683D-F3EC-47FE-A1AD-0C1E04AEB974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38099</xdr:rowOff>
    </xdr:from>
    <xdr:to>
      <xdr:col>13</xdr:col>
      <xdr:colOff>1</xdr:colOff>
      <xdr:row>4</xdr:row>
      <xdr:rowOff>47624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37311F64-B363-4192-B093-C7CB349C226B}"/>
            </a:ext>
          </a:extLst>
        </xdr:cNvPr>
        <xdr:cNvSpPr/>
      </xdr:nvSpPr>
      <xdr:spPr>
        <a:xfrm>
          <a:off x="1" y="38099"/>
          <a:ext cx="11049000" cy="6762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Decretos dictados resolviendo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falta de pago de la renta o cantidades asimiladas (incluidas fianzas)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66676</xdr:colOff>
      <xdr:row>1</xdr:row>
      <xdr:rowOff>123824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E970BC-EDE0-4236-9C92-3E388742325C}"/>
            </a:ext>
          </a:extLst>
        </xdr:cNvPr>
        <xdr:cNvSpPr/>
      </xdr:nvSpPr>
      <xdr:spPr>
        <a:xfrm flipH="1">
          <a:off x="118110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1ED79-CE84-4811-9852-C18CE74EE33B}">
  <dimension ref="A16:C23"/>
  <sheetViews>
    <sheetView tabSelected="1" workbookViewId="0"/>
  </sheetViews>
  <sheetFormatPr baseColWidth="10" defaultRowHeight="15" x14ac:dyDescent="0.25"/>
  <sheetData>
    <row r="16" spans="2:2" x14ac:dyDescent="0.25">
      <c r="B16" s="10"/>
    </row>
    <row r="17" spans="1:3" x14ac:dyDescent="0.25">
      <c r="B17" s="11" t="s">
        <v>46</v>
      </c>
    </row>
    <row r="18" spans="1:3" x14ac:dyDescent="0.25">
      <c r="B18" s="11" t="s">
        <v>56</v>
      </c>
    </row>
    <row r="20" spans="1:3" x14ac:dyDescent="0.25">
      <c r="A20" s="10"/>
      <c r="B20" s="11" t="s">
        <v>45</v>
      </c>
      <c r="C20" s="10"/>
    </row>
    <row r="21" spans="1:3" x14ac:dyDescent="0.25">
      <c r="A21" s="10"/>
      <c r="B21" s="11" t="s">
        <v>43</v>
      </c>
      <c r="C21" s="10"/>
    </row>
    <row r="22" spans="1:3" x14ac:dyDescent="0.25">
      <c r="A22" s="10"/>
      <c r="B22" s="11" t="s">
        <v>44</v>
      </c>
      <c r="C22" s="10"/>
    </row>
    <row r="23" spans="1:3" x14ac:dyDescent="0.25">
      <c r="A23" s="10"/>
      <c r="B23" s="11" t="s">
        <v>42</v>
      </c>
      <c r="C23" s="10"/>
    </row>
  </sheetData>
  <hyperlinks>
    <hyperlink ref="B20" location="'Sentencias Nacional'!A1" display="Sentencias según pronunciamiento, causa del litigio, vivienda u otro uso" xr:uid="{CC56BE7A-4D1E-4653-B11D-310E43A543BA}"/>
    <hyperlink ref="B21" location="'Sentencias TSJ'!A1" display="Sentencias según pronunciamiento, causa del litigio,TSJ, vivienda u otro uso" xr:uid="{E3EF4A1F-E783-44C1-9E8D-0BF82B43C7AC}"/>
    <hyperlink ref="B22" location="'Sentencias TSJ %'!A1" display="Sentencias según pronunciamiento (porcentaje) , causa del litigio, TSJ, vivienda u otro uso" xr:uid="{0A6F4085-E12C-4C11-A603-F7F9DE201B2E}"/>
    <hyperlink ref="B23" location="Decretos!A1" display="Decretos según tipo, TSJ, vivienda u otro uso" xr:uid="{15ACF4BE-8E17-4A2E-8887-4FC721D1F892}"/>
    <hyperlink ref="B17" location="Fuente!A1" display="Fuente" xr:uid="{9B1532B8-BCE1-4797-BC8A-3103241AAC9D}"/>
    <hyperlink ref="B18" location="Definiciones!A1" display="Definiciones" xr:uid="{2AD811BF-7F51-4631-90D3-FA0903B72652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10940-1771-4B1B-9FA7-F2EC5A2B1824}">
  <dimension ref="B1:K12"/>
  <sheetViews>
    <sheetView workbookViewId="0">
      <selection activeCell="E19" sqref="E19"/>
    </sheetView>
  </sheetViews>
  <sheetFormatPr baseColWidth="10" defaultRowHeight="15" x14ac:dyDescent="0.25"/>
  <sheetData>
    <row r="1" spans="2:11" ht="23.25" x14ac:dyDescent="0.35">
      <c r="J1" s="13" t="s">
        <v>47</v>
      </c>
      <c r="K1" s="13" t="s">
        <v>47</v>
      </c>
    </row>
    <row r="7" spans="2:11" x14ac:dyDescent="0.25">
      <c r="B7" s="12" t="s">
        <v>54</v>
      </c>
    </row>
    <row r="10" spans="2:11" x14ac:dyDescent="0.25">
      <c r="B10" s="12" t="s">
        <v>55</v>
      </c>
    </row>
    <row r="12" spans="2:11" x14ac:dyDescent="0.25">
      <c r="B12" s="12" t="s">
        <v>53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89344-269F-4163-BE00-C6B3E20A8B7A}">
  <dimension ref="B3:E16"/>
  <sheetViews>
    <sheetView workbookViewId="0">
      <selection activeCell="C15" sqref="C15"/>
    </sheetView>
  </sheetViews>
  <sheetFormatPr baseColWidth="10" defaultRowHeight="15" x14ac:dyDescent="0.25"/>
  <cols>
    <col min="1" max="1" width="10.7109375" style="15" customWidth="1"/>
    <col min="2" max="2" width="30.85546875" style="15" customWidth="1"/>
    <col min="3" max="3" width="152.42578125" style="15" customWidth="1"/>
    <col min="4" max="16384" width="11.42578125" style="15"/>
  </cols>
  <sheetData>
    <row r="3" spans="2:5" ht="25.5" customHeight="1" x14ac:dyDescent="0.25">
      <c r="D3" s="16"/>
      <c r="E3" s="16"/>
    </row>
    <row r="4" spans="2:5" ht="25.5" customHeight="1" x14ac:dyDescent="0.25">
      <c r="D4" s="16"/>
      <c r="E4" s="16"/>
    </row>
    <row r="5" spans="2:5" ht="25.5" customHeight="1" thickBot="1" x14ac:dyDescent="0.3">
      <c r="B5" s="21" t="s">
        <v>50</v>
      </c>
      <c r="D5" s="16"/>
      <c r="E5" s="16"/>
    </row>
    <row r="6" spans="2:5" ht="16.5" thickTop="1" thickBot="1" x14ac:dyDescent="0.3">
      <c r="B6" s="17" t="s">
        <v>19</v>
      </c>
      <c r="C6" s="18" t="s">
        <v>59</v>
      </c>
    </row>
    <row r="7" spans="2:5" ht="27" thickTop="1" thickBot="1" x14ac:dyDescent="0.3">
      <c r="B7" s="19" t="s">
        <v>20</v>
      </c>
      <c r="C7" s="18" t="s">
        <v>60</v>
      </c>
    </row>
    <row r="8" spans="2:5" ht="27" thickTop="1" thickBot="1" x14ac:dyDescent="0.3">
      <c r="B8" s="19" t="s">
        <v>21</v>
      </c>
      <c r="C8" s="18" t="s">
        <v>57</v>
      </c>
    </row>
    <row r="9" spans="2:5" ht="16.5" thickTop="1" thickBot="1" x14ac:dyDescent="0.3">
      <c r="B9" s="19" t="s">
        <v>22</v>
      </c>
      <c r="C9" s="18" t="s">
        <v>58</v>
      </c>
    </row>
    <row r="10" spans="2:5" ht="15.75" thickTop="1" x14ac:dyDescent="0.25">
      <c r="C10" s="22"/>
    </row>
    <row r="11" spans="2:5" x14ac:dyDescent="0.25">
      <c r="C11" s="22"/>
    </row>
    <row r="12" spans="2:5" ht="15.75" thickBot="1" x14ac:dyDescent="0.3">
      <c r="B12" s="21" t="s">
        <v>51</v>
      </c>
      <c r="C12" s="22"/>
    </row>
    <row r="13" spans="2:5" ht="31.5" thickTop="1" thickBot="1" x14ac:dyDescent="0.3">
      <c r="B13" s="17" t="s">
        <v>27</v>
      </c>
      <c r="C13" s="18" t="s">
        <v>48</v>
      </c>
    </row>
    <row r="14" spans="2:5" ht="31.5" thickTop="1" thickBot="1" x14ac:dyDescent="0.3">
      <c r="B14" s="19" t="s">
        <v>28</v>
      </c>
      <c r="C14" s="20" t="s">
        <v>49</v>
      </c>
    </row>
    <row r="15" spans="2:5" ht="31.5" thickTop="1" thickBot="1" x14ac:dyDescent="0.3">
      <c r="B15" s="19" t="s">
        <v>29</v>
      </c>
      <c r="C15" s="20" t="s">
        <v>61</v>
      </c>
    </row>
    <row r="16" spans="2:5" ht="15.75" thickTop="1" x14ac:dyDescent="0.25"/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6E68A-CBD2-4FEC-8AEC-1D2DE31BB336}">
  <dimension ref="A7:Q32"/>
  <sheetViews>
    <sheetView topLeftCell="A6" workbookViewId="0">
      <selection activeCell="P11" sqref="P11:Q13"/>
    </sheetView>
  </sheetViews>
  <sheetFormatPr baseColWidth="10" defaultRowHeight="15" x14ac:dyDescent="0.25"/>
  <cols>
    <col min="1" max="1" width="24.85546875" customWidth="1"/>
    <col min="2" max="2" width="14.5703125" customWidth="1"/>
    <col min="3" max="3" width="16.5703125" customWidth="1"/>
    <col min="4" max="4" width="17.140625" customWidth="1"/>
    <col min="5" max="5" width="13.42578125" customWidth="1"/>
    <col min="6" max="6" width="15.85546875" customWidth="1"/>
    <col min="7" max="7" width="17.28515625" customWidth="1"/>
    <col min="8" max="8" width="17.42578125" customWidth="1"/>
    <col min="9" max="9" width="15.42578125" customWidth="1"/>
    <col min="10" max="10" width="16.140625" customWidth="1"/>
    <col min="11" max="11" width="17" customWidth="1"/>
    <col min="12" max="12" width="17.28515625" customWidth="1"/>
  </cols>
  <sheetData>
    <row r="7" spans="1:17" ht="15" customHeight="1" x14ac:dyDescent="0.25">
      <c r="B7" s="27" t="s">
        <v>0</v>
      </c>
      <c r="C7" s="28" t="s">
        <v>25</v>
      </c>
      <c r="D7" s="28" t="s">
        <v>26</v>
      </c>
      <c r="E7" s="29"/>
      <c r="F7" s="27" t="s">
        <v>1</v>
      </c>
      <c r="G7" s="28" t="s">
        <v>35</v>
      </c>
      <c r="H7" s="28" t="s">
        <v>29</v>
      </c>
      <c r="I7" s="29"/>
      <c r="J7" s="27" t="s">
        <v>2</v>
      </c>
      <c r="K7" s="28" t="s">
        <v>35</v>
      </c>
      <c r="L7" s="28" t="s">
        <v>29</v>
      </c>
      <c r="M7" s="29"/>
    </row>
    <row r="8" spans="1:17" ht="38.25" x14ac:dyDescent="0.25">
      <c r="B8" s="4" t="s">
        <v>27</v>
      </c>
      <c r="C8" s="4" t="s">
        <v>28</v>
      </c>
      <c r="D8" s="4" t="s">
        <v>29</v>
      </c>
      <c r="E8" s="8" t="s">
        <v>2</v>
      </c>
      <c r="F8" s="4" t="s">
        <v>27</v>
      </c>
      <c r="G8" s="4" t="s">
        <v>28</v>
      </c>
      <c r="H8" s="4" t="s">
        <v>29</v>
      </c>
      <c r="I8" s="8" t="s">
        <v>2</v>
      </c>
      <c r="J8" s="4" t="s">
        <v>27</v>
      </c>
      <c r="K8" s="4" t="s">
        <v>28</v>
      </c>
      <c r="L8" s="4" t="s">
        <v>29</v>
      </c>
      <c r="M8" s="8" t="s">
        <v>2</v>
      </c>
    </row>
    <row r="9" spans="1:17" ht="51.75" thickBot="1" x14ac:dyDescent="0.3">
      <c r="A9" s="9" t="s">
        <v>36</v>
      </c>
      <c r="B9" s="5">
        <v>3886</v>
      </c>
      <c r="C9" s="5">
        <v>296</v>
      </c>
      <c r="D9" s="5">
        <v>252</v>
      </c>
      <c r="E9" s="5">
        <f>+B9+C9+D9</f>
        <v>4434</v>
      </c>
      <c r="F9" s="5">
        <v>347</v>
      </c>
      <c r="G9" s="5">
        <v>51</v>
      </c>
      <c r="H9" s="5">
        <v>40</v>
      </c>
      <c r="I9" s="5">
        <f>+F9+G9+H9</f>
        <v>438</v>
      </c>
      <c r="J9" s="5">
        <f>+B9+F9</f>
        <v>4233</v>
      </c>
      <c r="K9" s="5">
        <f>+C9+G9</f>
        <v>347</v>
      </c>
      <c r="L9" s="5">
        <f>+D9+H9</f>
        <v>292</v>
      </c>
      <c r="M9" s="5">
        <f>+E9+I9</f>
        <v>4872</v>
      </c>
      <c r="O9" s="24"/>
      <c r="P9" s="24"/>
      <c r="Q9" s="24"/>
    </row>
    <row r="10" spans="1:17" ht="26.25" thickBot="1" x14ac:dyDescent="0.3">
      <c r="A10" s="9" t="s">
        <v>37</v>
      </c>
      <c r="B10" s="5">
        <v>14</v>
      </c>
      <c r="C10" s="5">
        <v>3</v>
      </c>
      <c r="D10" s="5">
        <v>4</v>
      </c>
      <c r="E10" s="5">
        <f t="shared" ref="E10:E16" si="0">+B10+C10+D10</f>
        <v>21</v>
      </c>
      <c r="F10" s="5">
        <v>0</v>
      </c>
      <c r="G10" s="5">
        <v>0</v>
      </c>
      <c r="H10" s="5">
        <v>0</v>
      </c>
      <c r="I10" s="5">
        <f t="shared" ref="I10:I16" si="1">+F10+G10+H10</f>
        <v>0</v>
      </c>
      <c r="J10" s="5">
        <f t="shared" ref="J10:J16" si="2">+B10+F10</f>
        <v>14</v>
      </c>
      <c r="K10" s="5">
        <f t="shared" ref="K10:K16" si="3">+C10+G10</f>
        <v>3</v>
      </c>
      <c r="L10" s="5">
        <f t="shared" ref="L10:L16" si="4">+D10+H10</f>
        <v>4</v>
      </c>
      <c r="M10" s="5">
        <f t="shared" ref="M10:M16" si="5">+E10+I10</f>
        <v>21</v>
      </c>
      <c r="O10" s="24"/>
      <c r="P10" s="24"/>
      <c r="Q10" s="24"/>
    </row>
    <row r="11" spans="1:17" ht="51.75" thickBot="1" x14ac:dyDescent="0.3">
      <c r="A11" s="9" t="s">
        <v>38</v>
      </c>
      <c r="B11" s="5">
        <v>0</v>
      </c>
      <c r="C11" s="5">
        <v>2</v>
      </c>
      <c r="D11" s="5">
        <v>1</v>
      </c>
      <c r="E11" s="5">
        <f t="shared" si="0"/>
        <v>3</v>
      </c>
      <c r="F11" s="5">
        <v>0</v>
      </c>
      <c r="G11" s="5">
        <v>0</v>
      </c>
      <c r="H11" s="5">
        <v>1</v>
      </c>
      <c r="I11" s="5">
        <f t="shared" si="1"/>
        <v>1</v>
      </c>
      <c r="J11" s="5">
        <f t="shared" si="2"/>
        <v>0</v>
      </c>
      <c r="K11" s="5">
        <f t="shared" si="3"/>
        <v>2</v>
      </c>
      <c r="L11" s="5">
        <f t="shared" si="4"/>
        <v>2</v>
      </c>
      <c r="M11" s="5">
        <f t="shared" si="5"/>
        <v>4</v>
      </c>
      <c r="O11" s="24"/>
      <c r="P11" s="24"/>
      <c r="Q11" s="24"/>
    </row>
    <row r="12" spans="1:17" ht="26.25" thickBot="1" x14ac:dyDescent="0.3">
      <c r="A12" s="9" t="s">
        <v>39</v>
      </c>
      <c r="B12" s="5">
        <v>9</v>
      </c>
      <c r="C12" s="5">
        <v>1</v>
      </c>
      <c r="D12" s="5">
        <v>0</v>
      </c>
      <c r="E12" s="5">
        <f t="shared" si="0"/>
        <v>10</v>
      </c>
      <c r="F12" s="5">
        <v>0</v>
      </c>
      <c r="G12" s="5">
        <v>0</v>
      </c>
      <c r="H12" s="5">
        <v>0</v>
      </c>
      <c r="I12" s="5">
        <f t="shared" si="1"/>
        <v>0</v>
      </c>
      <c r="J12" s="5">
        <f t="shared" si="2"/>
        <v>9</v>
      </c>
      <c r="K12" s="5">
        <f t="shared" si="3"/>
        <v>1</v>
      </c>
      <c r="L12" s="5">
        <f t="shared" si="4"/>
        <v>0</v>
      </c>
      <c r="M12" s="5">
        <f t="shared" si="5"/>
        <v>10</v>
      </c>
      <c r="O12" s="24"/>
      <c r="P12" s="24"/>
      <c r="Q12" s="24"/>
    </row>
    <row r="13" spans="1:17" ht="39" thickBot="1" x14ac:dyDescent="0.3">
      <c r="A13" s="9" t="s">
        <v>52</v>
      </c>
      <c r="B13" s="5">
        <v>3</v>
      </c>
      <c r="C13" s="5">
        <v>1</v>
      </c>
      <c r="D13" s="5">
        <v>1</v>
      </c>
      <c r="E13" s="5">
        <f t="shared" si="0"/>
        <v>5</v>
      </c>
      <c r="F13" s="5">
        <v>0</v>
      </c>
      <c r="G13" s="5">
        <v>0</v>
      </c>
      <c r="H13" s="5">
        <v>0</v>
      </c>
      <c r="I13" s="5">
        <f t="shared" si="1"/>
        <v>0</v>
      </c>
      <c r="J13" s="5">
        <f t="shared" si="2"/>
        <v>3</v>
      </c>
      <c r="K13" s="5">
        <f t="shared" si="3"/>
        <v>1</v>
      </c>
      <c r="L13" s="5">
        <f t="shared" si="4"/>
        <v>1</v>
      </c>
      <c r="M13" s="5">
        <f t="shared" si="5"/>
        <v>5</v>
      </c>
      <c r="O13" s="24"/>
      <c r="P13" s="24"/>
      <c r="Q13" s="24"/>
    </row>
    <row r="14" spans="1:17" ht="26.25" thickBot="1" x14ac:dyDescent="0.3">
      <c r="A14" s="9" t="s">
        <v>40</v>
      </c>
      <c r="B14" s="5">
        <v>271</v>
      </c>
      <c r="C14" s="5">
        <v>20</v>
      </c>
      <c r="D14" s="5">
        <v>21</v>
      </c>
      <c r="E14" s="5">
        <f t="shared" si="0"/>
        <v>312</v>
      </c>
      <c r="F14" s="5">
        <v>17</v>
      </c>
      <c r="G14" s="5">
        <v>6</v>
      </c>
      <c r="H14" s="5">
        <v>9</v>
      </c>
      <c r="I14" s="5">
        <f t="shared" si="1"/>
        <v>32</v>
      </c>
      <c r="J14" s="5">
        <f t="shared" si="2"/>
        <v>288</v>
      </c>
      <c r="K14" s="5">
        <f t="shared" si="3"/>
        <v>26</v>
      </c>
      <c r="L14" s="5">
        <f t="shared" si="4"/>
        <v>30</v>
      </c>
      <c r="M14" s="5">
        <f t="shared" si="5"/>
        <v>344</v>
      </c>
      <c r="O14" s="24"/>
      <c r="P14" s="24"/>
      <c r="Q14" s="24"/>
    </row>
    <row r="15" spans="1:17" ht="15.75" thickBot="1" x14ac:dyDescent="0.3">
      <c r="A15" s="9" t="s">
        <v>41</v>
      </c>
      <c r="B15" s="5">
        <v>475</v>
      </c>
      <c r="C15" s="5">
        <v>22</v>
      </c>
      <c r="D15" s="5">
        <v>47</v>
      </c>
      <c r="E15" s="5">
        <f t="shared" si="0"/>
        <v>544</v>
      </c>
      <c r="F15" s="5">
        <v>23</v>
      </c>
      <c r="G15" s="5">
        <v>1</v>
      </c>
      <c r="H15" s="5">
        <v>9</v>
      </c>
      <c r="I15" s="5">
        <f t="shared" si="1"/>
        <v>33</v>
      </c>
      <c r="J15" s="5">
        <f t="shared" si="2"/>
        <v>498</v>
      </c>
      <c r="K15" s="5">
        <f t="shared" si="3"/>
        <v>23</v>
      </c>
      <c r="L15" s="5">
        <f t="shared" si="4"/>
        <v>56</v>
      </c>
      <c r="M15" s="5">
        <f t="shared" si="5"/>
        <v>577</v>
      </c>
      <c r="O15" s="24"/>
      <c r="P15" s="24"/>
      <c r="Q15" s="24"/>
    </row>
    <row r="16" spans="1:17" ht="15.75" thickBot="1" x14ac:dyDescent="0.3">
      <c r="A16" s="3" t="s">
        <v>23</v>
      </c>
      <c r="B16" s="6">
        <v>4658</v>
      </c>
      <c r="C16" s="6">
        <v>345</v>
      </c>
      <c r="D16" s="6">
        <v>326</v>
      </c>
      <c r="E16" s="6">
        <f t="shared" si="0"/>
        <v>5329</v>
      </c>
      <c r="F16" s="6">
        <v>387</v>
      </c>
      <c r="G16" s="6">
        <v>58</v>
      </c>
      <c r="H16" s="6">
        <v>59</v>
      </c>
      <c r="I16" s="6">
        <f t="shared" si="1"/>
        <v>504</v>
      </c>
      <c r="J16" s="6">
        <f t="shared" si="2"/>
        <v>5045</v>
      </c>
      <c r="K16" s="6">
        <f t="shared" si="3"/>
        <v>403</v>
      </c>
      <c r="L16" s="6">
        <f t="shared" si="4"/>
        <v>385</v>
      </c>
      <c r="M16" s="6">
        <f t="shared" si="5"/>
        <v>5833</v>
      </c>
      <c r="O16" s="24"/>
      <c r="P16" s="24"/>
      <c r="Q16" s="24"/>
    </row>
    <row r="17" spans="1:13" x14ac:dyDescent="0.25">
      <c r="E17" s="26"/>
    </row>
    <row r="19" spans="1:13" ht="15" customHeight="1" x14ac:dyDescent="0.25">
      <c r="B19" s="30" t="s">
        <v>0</v>
      </c>
      <c r="C19" s="31"/>
      <c r="D19" s="31"/>
      <c r="E19" s="30" t="s">
        <v>1</v>
      </c>
      <c r="F19" s="31"/>
      <c r="G19" s="31"/>
      <c r="H19" s="30" t="s">
        <v>2</v>
      </c>
      <c r="I19" s="31"/>
      <c r="J19" s="31"/>
    </row>
    <row r="20" spans="1:13" ht="38.25" x14ac:dyDescent="0.25">
      <c r="B20" s="4" t="s">
        <v>27</v>
      </c>
      <c r="C20" s="4" t="s">
        <v>28</v>
      </c>
      <c r="D20" s="4" t="s">
        <v>29</v>
      </c>
      <c r="E20" s="4" t="s">
        <v>27</v>
      </c>
      <c r="F20" s="4" t="s">
        <v>28</v>
      </c>
      <c r="G20" s="4" t="s">
        <v>29</v>
      </c>
      <c r="H20" s="4" t="s">
        <v>27</v>
      </c>
      <c r="I20" s="4" t="s">
        <v>28</v>
      </c>
      <c r="J20" s="4" t="s">
        <v>29</v>
      </c>
    </row>
    <row r="21" spans="1:13" ht="51.75" thickBot="1" x14ac:dyDescent="0.3">
      <c r="A21" s="9" t="s">
        <v>36</v>
      </c>
      <c r="B21" s="24">
        <f>IF($E9=0,"-",(B9/$E9))</f>
        <v>0.87640956247180879</v>
      </c>
      <c r="C21" s="24">
        <f t="shared" ref="C21:D21" si="6">IF($E9=0,"-",(C9/$E9))</f>
        <v>6.6756878664862421E-2</v>
      </c>
      <c r="D21" s="24">
        <f t="shared" si="6"/>
        <v>5.6833558863328824E-2</v>
      </c>
      <c r="E21" s="24">
        <f>IF($I9=0,"-",(F9/$I9))</f>
        <v>0.79223744292237441</v>
      </c>
      <c r="F21" s="24">
        <f t="shared" ref="F21:G21" si="7">IF($I9=0,"-",(G9/$I9))</f>
        <v>0.11643835616438356</v>
      </c>
      <c r="G21" s="24">
        <f t="shared" si="7"/>
        <v>9.1324200913242004E-2</v>
      </c>
      <c r="H21" s="24">
        <f>IF($M9=0,"-",(J9/$M9))</f>
        <v>0.86884236453201968</v>
      </c>
      <c r="I21" s="24">
        <f t="shared" ref="I21:J21" si="8">IF($M9=0,"-",(K9/$M9))</f>
        <v>7.1223316912972082E-2</v>
      </c>
      <c r="J21" s="24">
        <f t="shared" si="8"/>
        <v>5.9934318555008213E-2</v>
      </c>
    </row>
    <row r="22" spans="1:13" ht="26.25" thickBot="1" x14ac:dyDescent="0.3">
      <c r="A22" s="9" t="s">
        <v>37</v>
      </c>
      <c r="B22" s="24">
        <f t="shared" ref="B22:D22" si="9">IF($E10=0,"-",(B10/$E10))</f>
        <v>0.66666666666666663</v>
      </c>
      <c r="C22" s="24">
        <f t="shared" si="9"/>
        <v>0.14285714285714285</v>
      </c>
      <c r="D22" s="24">
        <f t="shared" si="9"/>
        <v>0.19047619047619047</v>
      </c>
      <c r="E22" s="24" t="str">
        <f t="shared" ref="E22:G22" si="10">IF($I10=0,"-",(F10/$I10))</f>
        <v>-</v>
      </c>
      <c r="F22" s="24" t="str">
        <f t="shared" si="10"/>
        <v>-</v>
      </c>
      <c r="G22" s="24" t="str">
        <f t="shared" si="10"/>
        <v>-</v>
      </c>
      <c r="H22" s="24">
        <f t="shared" ref="H22:H28" si="11">IF($M10=0,"-",(J10/$M10))</f>
        <v>0.66666666666666663</v>
      </c>
      <c r="I22" s="24">
        <f t="shared" ref="I22:I28" si="12">IF($M10=0,"-",(K10/$M10))</f>
        <v>0.14285714285714285</v>
      </c>
      <c r="J22" s="24">
        <f t="shared" ref="J22:J28" si="13">IF($M10=0,"-",(L10/$M10))</f>
        <v>0.19047619047619047</v>
      </c>
    </row>
    <row r="23" spans="1:13" ht="51.75" thickBot="1" x14ac:dyDescent="0.3">
      <c r="A23" s="9" t="s">
        <v>38</v>
      </c>
      <c r="B23" s="24">
        <f t="shared" ref="B23:D24" si="14">IF($E11=0,"-",(B11/$E11))</f>
        <v>0</v>
      </c>
      <c r="C23" s="24">
        <f t="shared" si="14"/>
        <v>0.66666666666666663</v>
      </c>
      <c r="D23" s="24">
        <f t="shared" si="14"/>
        <v>0.33333333333333331</v>
      </c>
      <c r="E23" s="24">
        <f t="shared" ref="E23:G23" si="15">IF($I11=0,"-",(F11/$I11))</f>
        <v>0</v>
      </c>
      <c r="F23" s="24">
        <f t="shared" si="15"/>
        <v>0</v>
      </c>
      <c r="G23" s="24">
        <f t="shared" si="15"/>
        <v>1</v>
      </c>
      <c r="H23" s="24">
        <f t="shared" si="11"/>
        <v>0</v>
      </c>
      <c r="I23" s="24">
        <f t="shared" si="12"/>
        <v>0.5</v>
      </c>
      <c r="J23" s="24">
        <f t="shared" si="13"/>
        <v>0.5</v>
      </c>
    </row>
    <row r="24" spans="1:13" ht="26.25" thickBot="1" x14ac:dyDescent="0.3">
      <c r="A24" s="9" t="s">
        <v>39</v>
      </c>
      <c r="B24" s="24">
        <f>IF($E12=0,"-",(B12/$E12))</f>
        <v>0.9</v>
      </c>
      <c r="C24" s="24">
        <f t="shared" si="14"/>
        <v>0.1</v>
      </c>
      <c r="D24" s="24">
        <f t="shared" si="14"/>
        <v>0</v>
      </c>
      <c r="E24" s="24" t="str">
        <f t="shared" ref="E24:G24" si="16">IF($I12=0,"-",(F12/$I12))</f>
        <v>-</v>
      </c>
      <c r="F24" s="24" t="str">
        <f t="shared" si="16"/>
        <v>-</v>
      </c>
      <c r="G24" s="24" t="str">
        <f t="shared" si="16"/>
        <v>-</v>
      </c>
      <c r="H24" s="24">
        <f t="shared" si="11"/>
        <v>0.9</v>
      </c>
      <c r="I24" s="24">
        <f t="shared" si="12"/>
        <v>0.1</v>
      </c>
      <c r="J24" s="24">
        <f t="shared" si="13"/>
        <v>0</v>
      </c>
    </row>
    <row r="25" spans="1:13" ht="39" thickBot="1" x14ac:dyDescent="0.3">
      <c r="A25" s="9" t="s">
        <v>52</v>
      </c>
      <c r="B25" s="24">
        <f>IF($E13=0,"-",(B13/$E13))</f>
        <v>0.6</v>
      </c>
      <c r="C25" s="24">
        <f t="shared" ref="C25:D25" si="17">IF($E13=0,"-",(C13/$E13))</f>
        <v>0.2</v>
      </c>
      <c r="D25" s="24">
        <f t="shared" si="17"/>
        <v>0.2</v>
      </c>
      <c r="E25" s="24" t="str">
        <f t="shared" ref="E25:G25" si="18">IF($I13=0,"-",(F13/$I13))</f>
        <v>-</v>
      </c>
      <c r="F25" s="24" t="str">
        <f t="shared" si="18"/>
        <v>-</v>
      </c>
      <c r="G25" s="24" t="str">
        <f t="shared" si="18"/>
        <v>-</v>
      </c>
      <c r="H25" s="24">
        <f t="shared" si="11"/>
        <v>0.6</v>
      </c>
      <c r="I25" s="24">
        <f t="shared" si="12"/>
        <v>0.2</v>
      </c>
      <c r="J25" s="24">
        <f t="shared" si="13"/>
        <v>0.2</v>
      </c>
    </row>
    <row r="26" spans="1:13" ht="26.25" thickBot="1" x14ac:dyDescent="0.3">
      <c r="A26" s="9" t="s">
        <v>40</v>
      </c>
      <c r="B26" s="24">
        <f t="shared" ref="B26:D26" si="19">IF($E14=0,"-",(B14/$E14))</f>
        <v>0.86858974358974361</v>
      </c>
      <c r="C26" s="24">
        <f t="shared" si="19"/>
        <v>6.4102564102564097E-2</v>
      </c>
      <c r="D26" s="24">
        <f t="shared" si="19"/>
        <v>6.7307692307692304E-2</v>
      </c>
      <c r="E26" s="24">
        <f t="shared" ref="E26:G26" si="20">IF($I14=0,"-",(F14/$I14))</f>
        <v>0.53125</v>
      </c>
      <c r="F26" s="24">
        <f t="shared" si="20"/>
        <v>0.1875</v>
      </c>
      <c r="G26" s="24">
        <f t="shared" si="20"/>
        <v>0.28125</v>
      </c>
      <c r="H26" s="24">
        <f t="shared" si="11"/>
        <v>0.83720930232558144</v>
      </c>
      <c r="I26" s="24">
        <f t="shared" si="12"/>
        <v>7.5581395348837205E-2</v>
      </c>
      <c r="J26" s="24">
        <f t="shared" si="13"/>
        <v>8.7209302325581398E-2</v>
      </c>
    </row>
    <row r="27" spans="1:13" ht="15.75" thickBot="1" x14ac:dyDescent="0.3">
      <c r="A27" s="9" t="s">
        <v>41</v>
      </c>
      <c r="B27" s="24">
        <f t="shared" ref="B27:D28" si="21">IF($E15=0,"-",(B15/$E15))</f>
        <v>0.87316176470588236</v>
      </c>
      <c r="C27" s="24">
        <f t="shared" si="21"/>
        <v>4.0441176470588237E-2</v>
      </c>
      <c r="D27" s="24">
        <f t="shared" si="21"/>
        <v>8.639705882352941E-2</v>
      </c>
      <c r="E27" s="24">
        <f t="shared" ref="E27:G27" si="22">IF($I15=0,"-",(F15/$I15))</f>
        <v>0.69696969696969702</v>
      </c>
      <c r="F27" s="24">
        <f t="shared" si="22"/>
        <v>3.0303030303030304E-2</v>
      </c>
      <c r="G27" s="24">
        <f t="shared" si="22"/>
        <v>0.27272727272727271</v>
      </c>
      <c r="H27" s="24">
        <f t="shared" si="11"/>
        <v>0.86308492201039866</v>
      </c>
      <c r="I27" s="24">
        <f t="shared" si="12"/>
        <v>3.9861351819757362E-2</v>
      </c>
      <c r="J27" s="24">
        <f t="shared" si="13"/>
        <v>9.7053726169844021E-2</v>
      </c>
    </row>
    <row r="28" spans="1:13" ht="15.75" thickBot="1" x14ac:dyDescent="0.3">
      <c r="A28" s="3" t="s">
        <v>23</v>
      </c>
      <c r="B28" s="7">
        <f>IF($E16=0,"-",(B16/$E16))</f>
        <v>0.87408519422030395</v>
      </c>
      <c r="C28" s="7">
        <f t="shared" si="21"/>
        <v>6.4740101332332517E-2</v>
      </c>
      <c r="D28" s="7">
        <f t="shared" si="21"/>
        <v>6.1174704447363483E-2</v>
      </c>
      <c r="E28" s="7">
        <f t="shared" ref="E28:G28" si="23">IF($I16=0,"-",(F16/$I16))</f>
        <v>0.7678571428571429</v>
      </c>
      <c r="F28" s="7">
        <f t="shared" si="23"/>
        <v>0.11507936507936507</v>
      </c>
      <c r="G28" s="7">
        <f t="shared" si="23"/>
        <v>0.11706349206349206</v>
      </c>
      <c r="H28" s="7">
        <f t="shared" si="11"/>
        <v>0.86490656608949079</v>
      </c>
      <c r="I28" s="7">
        <f t="shared" si="12"/>
        <v>6.9089662266415219E-2</v>
      </c>
      <c r="J28" s="7">
        <f t="shared" si="13"/>
        <v>6.6003771644093948E-2</v>
      </c>
    </row>
    <row r="30" spans="1:13" x14ac:dyDescent="0.25">
      <c r="L30" s="24"/>
      <c r="M30" s="24"/>
    </row>
    <row r="31" spans="1:13" x14ac:dyDescent="0.25">
      <c r="L31" s="24"/>
      <c r="M31" s="24"/>
    </row>
    <row r="32" spans="1:13" x14ac:dyDescent="0.25">
      <c r="L32" s="24"/>
      <c r="M32" s="24"/>
    </row>
  </sheetData>
  <mergeCells count="6">
    <mergeCell ref="B7:E7"/>
    <mergeCell ref="F7:I7"/>
    <mergeCell ref="J7:M7"/>
    <mergeCell ref="B19:D19"/>
    <mergeCell ref="E19:G19"/>
    <mergeCell ref="H19:J1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D9873-E686-4C72-A1A4-1CD164B421B4}">
  <dimension ref="A5:O74"/>
  <sheetViews>
    <sheetView topLeftCell="A42" workbookViewId="0">
      <selection activeCell="H64" sqref="H64"/>
    </sheetView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</cols>
  <sheetData>
    <row r="5" spans="1:13" x14ac:dyDescent="0.25">
      <c r="A5" s="30" t="s">
        <v>34</v>
      </c>
      <c r="B5" s="27" t="s">
        <v>33</v>
      </c>
      <c r="C5" s="28"/>
      <c r="D5" s="28"/>
      <c r="E5" s="29"/>
      <c r="F5" s="29"/>
      <c r="G5" s="29"/>
      <c r="H5" s="29"/>
      <c r="I5" s="29"/>
      <c r="J5" s="29"/>
      <c r="K5" s="29"/>
      <c r="L5" s="29"/>
      <c r="M5" s="29"/>
    </row>
    <row r="6" spans="1:13" ht="24.75" customHeight="1" x14ac:dyDescent="0.25">
      <c r="A6" s="29"/>
      <c r="B6" s="30" t="s">
        <v>30</v>
      </c>
      <c r="C6" s="31"/>
      <c r="D6" s="31"/>
      <c r="E6" s="30" t="s">
        <v>31</v>
      </c>
      <c r="F6" s="31"/>
      <c r="G6" s="31"/>
      <c r="H6" s="30" t="s">
        <v>32</v>
      </c>
      <c r="I6" s="31"/>
      <c r="J6" s="31"/>
      <c r="K6" s="30" t="s">
        <v>2</v>
      </c>
      <c r="L6" s="31"/>
      <c r="M6" s="31"/>
    </row>
    <row r="7" spans="1:13" ht="51" x14ac:dyDescent="0.25">
      <c r="A7" s="29"/>
      <c r="B7" s="4" t="s">
        <v>27</v>
      </c>
      <c r="C7" s="4" t="s">
        <v>28</v>
      </c>
      <c r="D7" s="4" t="s">
        <v>29</v>
      </c>
      <c r="E7" s="4" t="s">
        <v>27</v>
      </c>
      <c r="F7" s="4" t="s">
        <v>28</v>
      </c>
      <c r="G7" s="4" t="s">
        <v>29</v>
      </c>
      <c r="H7" s="4" t="s">
        <v>27</v>
      </c>
      <c r="I7" s="4" t="s">
        <v>28</v>
      </c>
      <c r="J7" s="4" t="s">
        <v>29</v>
      </c>
      <c r="K7" s="4" t="s">
        <v>27</v>
      </c>
      <c r="L7" s="4" t="s">
        <v>28</v>
      </c>
      <c r="M7" s="4" t="s">
        <v>29</v>
      </c>
    </row>
    <row r="8" spans="1:13" ht="15.75" thickBot="1" x14ac:dyDescent="0.3">
      <c r="A8" s="2" t="s">
        <v>3</v>
      </c>
      <c r="B8">
        <v>556</v>
      </c>
      <c r="C8">
        <v>53</v>
      </c>
      <c r="D8">
        <v>41</v>
      </c>
      <c r="E8">
        <v>31</v>
      </c>
      <c r="F8">
        <v>0</v>
      </c>
      <c r="G8">
        <v>4</v>
      </c>
      <c r="H8">
        <v>58</v>
      </c>
      <c r="I8">
        <v>4</v>
      </c>
      <c r="J8">
        <v>5</v>
      </c>
      <c r="K8">
        <v>645</v>
      </c>
      <c r="L8">
        <v>57</v>
      </c>
      <c r="M8">
        <v>50</v>
      </c>
    </row>
    <row r="9" spans="1:13" ht="15.75" thickBot="1" x14ac:dyDescent="0.3">
      <c r="A9" s="2" t="s">
        <v>4</v>
      </c>
      <c r="B9">
        <v>66</v>
      </c>
      <c r="C9">
        <v>2</v>
      </c>
      <c r="D9">
        <v>8</v>
      </c>
      <c r="E9">
        <v>8</v>
      </c>
      <c r="F9">
        <v>1</v>
      </c>
      <c r="G9">
        <v>0</v>
      </c>
      <c r="H9">
        <v>13</v>
      </c>
      <c r="I9">
        <v>0</v>
      </c>
      <c r="J9">
        <v>0</v>
      </c>
      <c r="K9">
        <v>87</v>
      </c>
      <c r="L9">
        <v>3</v>
      </c>
      <c r="M9">
        <v>8</v>
      </c>
    </row>
    <row r="10" spans="1:13" ht="15.75" thickBot="1" x14ac:dyDescent="0.3">
      <c r="A10" s="2" t="s">
        <v>5</v>
      </c>
      <c r="B10">
        <v>57</v>
      </c>
      <c r="C10">
        <v>5</v>
      </c>
      <c r="D10">
        <v>4</v>
      </c>
      <c r="E10">
        <v>3</v>
      </c>
      <c r="F10">
        <v>0</v>
      </c>
      <c r="G10">
        <v>1</v>
      </c>
      <c r="H10">
        <v>3</v>
      </c>
      <c r="I10">
        <v>0</v>
      </c>
      <c r="J10">
        <v>0</v>
      </c>
      <c r="K10">
        <v>63</v>
      </c>
      <c r="L10">
        <v>5</v>
      </c>
      <c r="M10">
        <v>5</v>
      </c>
    </row>
    <row r="11" spans="1:13" ht="15.75" thickBot="1" x14ac:dyDescent="0.3">
      <c r="A11" s="2" t="s">
        <v>6</v>
      </c>
      <c r="B11">
        <v>228</v>
      </c>
      <c r="C11">
        <v>11</v>
      </c>
      <c r="D11">
        <v>7</v>
      </c>
      <c r="E11">
        <v>11</v>
      </c>
      <c r="F11">
        <v>1</v>
      </c>
      <c r="G11">
        <v>0</v>
      </c>
      <c r="H11">
        <v>10</v>
      </c>
      <c r="I11">
        <v>0</v>
      </c>
      <c r="J11">
        <v>0</v>
      </c>
      <c r="K11">
        <v>249</v>
      </c>
      <c r="L11">
        <v>12</v>
      </c>
      <c r="M11">
        <v>7</v>
      </c>
    </row>
    <row r="12" spans="1:13" ht="15.75" thickBot="1" x14ac:dyDescent="0.3">
      <c r="A12" s="2" t="s">
        <v>7</v>
      </c>
      <c r="B12">
        <v>242</v>
      </c>
      <c r="C12">
        <v>28</v>
      </c>
      <c r="D12">
        <v>16</v>
      </c>
      <c r="E12">
        <v>7</v>
      </c>
      <c r="F12">
        <v>2</v>
      </c>
      <c r="G12">
        <v>3</v>
      </c>
      <c r="H12">
        <v>25</v>
      </c>
      <c r="I12">
        <v>5</v>
      </c>
      <c r="J12">
        <v>1</v>
      </c>
      <c r="K12">
        <v>274</v>
      </c>
      <c r="L12">
        <v>35</v>
      </c>
      <c r="M12">
        <v>20</v>
      </c>
    </row>
    <row r="13" spans="1:13" ht="15.75" thickBot="1" x14ac:dyDescent="0.3">
      <c r="A13" s="2" t="s">
        <v>8</v>
      </c>
      <c r="B13">
        <v>48</v>
      </c>
      <c r="C13">
        <v>2</v>
      </c>
      <c r="D13">
        <v>1</v>
      </c>
      <c r="E13">
        <v>1</v>
      </c>
      <c r="F13">
        <v>0</v>
      </c>
      <c r="G13">
        <v>0</v>
      </c>
      <c r="H13">
        <v>7</v>
      </c>
      <c r="I13">
        <v>2</v>
      </c>
      <c r="J13">
        <v>0</v>
      </c>
      <c r="K13">
        <v>56</v>
      </c>
      <c r="L13">
        <v>4</v>
      </c>
      <c r="M13">
        <v>1</v>
      </c>
    </row>
    <row r="14" spans="1:13" ht="15.75" thickBot="1" x14ac:dyDescent="0.3">
      <c r="A14" s="2" t="s">
        <v>9</v>
      </c>
      <c r="B14">
        <v>90</v>
      </c>
      <c r="C14">
        <v>5</v>
      </c>
      <c r="D14">
        <v>9</v>
      </c>
      <c r="E14">
        <v>2</v>
      </c>
      <c r="F14">
        <v>1</v>
      </c>
      <c r="G14">
        <v>0</v>
      </c>
      <c r="H14">
        <v>9</v>
      </c>
      <c r="I14">
        <v>1</v>
      </c>
      <c r="J14">
        <v>1</v>
      </c>
      <c r="K14">
        <v>101</v>
      </c>
      <c r="L14">
        <v>7</v>
      </c>
      <c r="M14">
        <v>10</v>
      </c>
    </row>
    <row r="15" spans="1:13" ht="15.75" thickBot="1" x14ac:dyDescent="0.3">
      <c r="A15" s="2" t="s">
        <v>10</v>
      </c>
      <c r="B15">
        <v>91</v>
      </c>
      <c r="C15">
        <v>12</v>
      </c>
      <c r="D15">
        <v>12</v>
      </c>
      <c r="E15">
        <v>1</v>
      </c>
      <c r="F15">
        <v>1</v>
      </c>
      <c r="G15">
        <v>0</v>
      </c>
      <c r="H15">
        <v>2</v>
      </c>
      <c r="I15">
        <v>0</v>
      </c>
      <c r="J15">
        <v>1</v>
      </c>
      <c r="K15">
        <v>94</v>
      </c>
      <c r="L15">
        <v>13</v>
      </c>
      <c r="M15">
        <v>13</v>
      </c>
    </row>
    <row r="16" spans="1:13" ht="15.75" thickBot="1" x14ac:dyDescent="0.3">
      <c r="A16" s="2" t="s">
        <v>11</v>
      </c>
      <c r="B16">
        <v>1016</v>
      </c>
      <c r="C16">
        <v>72</v>
      </c>
      <c r="D16">
        <v>52</v>
      </c>
      <c r="E16">
        <v>120</v>
      </c>
      <c r="F16">
        <v>7</v>
      </c>
      <c r="G16">
        <v>6</v>
      </c>
      <c r="H16">
        <v>189</v>
      </c>
      <c r="I16">
        <v>11</v>
      </c>
      <c r="J16">
        <v>18</v>
      </c>
      <c r="K16">
        <v>1325</v>
      </c>
      <c r="L16">
        <v>90</v>
      </c>
      <c r="M16">
        <v>76</v>
      </c>
    </row>
    <row r="17" spans="1:15" ht="15.75" thickBot="1" x14ac:dyDescent="0.3">
      <c r="A17" s="2" t="s">
        <v>24</v>
      </c>
      <c r="B17">
        <v>467</v>
      </c>
      <c r="C17">
        <v>40</v>
      </c>
      <c r="D17">
        <v>31</v>
      </c>
      <c r="E17">
        <v>9</v>
      </c>
      <c r="F17">
        <v>4</v>
      </c>
      <c r="G17">
        <v>0</v>
      </c>
      <c r="H17">
        <v>45</v>
      </c>
      <c r="I17">
        <v>1</v>
      </c>
      <c r="J17">
        <v>4</v>
      </c>
      <c r="K17">
        <v>521</v>
      </c>
      <c r="L17">
        <v>45</v>
      </c>
      <c r="M17">
        <v>35</v>
      </c>
    </row>
    <row r="18" spans="1:15" ht="15.75" thickBot="1" x14ac:dyDescent="0.3">
      <c r="A18" s="2" t="s">
        <v>12</v>
      </c>
      <c r="B18">
        <v>34</v>
      </c>
      <c r="C18">
        <v>4</v>
      </c>
      <c r="D18">
        <v>1</v>
      </c>
      <c r="E18">
        <v>1</v>
      </c>
      <c r="F18">
        <v>0</v>
      </c>
      <c r="G18">
        <v>0</v>
      </c>
      <c r="H18">
        <v>1</v>
      </c>
      <c r="I18">
        <v>0</v>
      </c>
      <c r="J18">
        <v>3</v>
      </c>
      <c r="K18">
        <v>36</v>
      </c>
      <c r="L18">
        <v>4</v>
      </c>
      <c r="M18">
        <v>4</v>
      </c>
    </row>
    <row r="19" spans="1:15" ht="15.75" thickBot="1" x14ac:dyDescent="0.3">
      <c r="A19" s="2" t="s">
        <v>13</v>
      </c>
      <c r="B19">
        <v>132</v>
      </c>
      <c r="C19">
        <v>6</v>
      </c>
      <c r="D19">
        <v>9</v>
      </c>
      <c r="E19">
        <v>2</v>
      </c>
      <c r="F19">
        <v>0</v>
      </c>
      <c r="G19">
        <v>0</v>
      </c>
      <c r="H19">
        <v>13</v>
      </c>
      <c r="I19">
        <v>0</v>
      </c>
      <c r="J19">
        <v>0</v>
      </c>
      <c r="K19">
        <v>147</v>
      </c>
      <c r="L19">
        <v>6</v>
      </c>
      <c r="M19">
        <v>9</v>
      </c>
    </row>
    <row r="20" spans="1:15" ht="15.75" thickBot="1" x14ac:dyDescent="0.3">
      <c r="A20" s="2" t="s">
        <v>14</v>
      </c>
      <c r="B20">
        <v>646</v>
      </c>
      <c r="C20">
        <v>37</v>
      </c>
      <c r="D20">
        <v>45</v>
      </c>
      <c r="E20">
        <v>65</v>
      </c>
      <c r="F20">
        <v>3</v>
      </c>
      <c r="G20">
        <v>6</v>
      </c>
      <c r="H20">
        <v>83</v>
      </c>
      <c r="I20">
        <v>3</v>
      </c>
      <c r="J20">
        <v>11</v>
      </c>
      <c r="K20">
        <v>794</v>
      </c>
      <c r="L20">
        <v>43</v>
      </c>
      <c r="M20">
        <v>62</v>
      </c>
    </row>
    <row r="21" spans="1:15" ht="15.75" thickBot="1" x14ac:dyDescent="0.3">
      <c r="A21" s="2" t="s">
        <v>15</v>
      </c>
      <c r="B21">
        <v>81</v>
      </c>
      <c r="C21">
        <v>6</v>
      </c>
      <c r="D21">
        <v>13</v>
      </c>
      <c r="E21">
        <v>6</v>
      </c>
      <c r="F21">
        <v>0</v>
      </c>
      <c r="G21">
        <v>0</v>
      </c>
      <c r="H21">
        <v>18</v>
      </c>
      <c r="I21">
        <v>0</v>
      </c>
      <c r="J21">
        <v>2</v>
      </c>
      <c r="K21">
        <v>105</v>
      </c>
      <c r="L21">
        <v>6</v>
      </c>
      <c r="M21">
        <v>15</v>
      </c>
    </row>
    <row r="22" spans="1:15" ht="15.75" thickBot="1" x14ac:dyDescent="0.3">
      <c r="A22" s="2" t="s">
        <v>16</v>
      </c>
      <c r="B22">
        <v>38</v>
      </c>
      <c r="C22">
        <v>2</v>
      </c>
      <c r="D22">
        <v>2</v>
      </c>
      <c r="E22">
        <v>0</v>
      </c>
      <c r="F22">
        <v>0</v>
      </c>
      <c r="G22">
        <v>0</v>
      </c>
      <c r="H22">
        <v>6</v>
      </c>
      <c r="I22">
        <v>0</v>
      </c>
      <c r="J22">
        <v>2</v>
      </c>
      <c r="K22">
        <v>44</v>
      </c>
      <c r="L22">
        <v>2</v>
      </c>
      <c r="M22">
        <v>4</v>
      </c>
    </row>
    <row r="23" spans="1:15" ht="15.75" thickBot="1" x14ac:dyDescent="0.3">
      <c r="A23" s="2" t="s">
        <v>17</v>
      </c>
      <c r="B23">
        <v>77</v>
      </c>
      <c r="C23">
        <v>9</v>
      </c>
      <c r="D23">
        <v>1</v>
      </c>
      <c r="E23">
        <v>4</v>
      </c>
      <c r="F23">
        <v>0</v>
      </c>
      <c r="G23">
        <v>1</v>
      </c>
      <c r="H23">
        <v>13</v>
      </c>
      <c r="I23">
        <v>1</v>
      </c>
      <c r="J23">
        <v>5</v>
      </c>
      <c r="K23">
        <v>94</v>
      </c>
      <c r="L23">
        <v>10</v>
      </c>
      <c r="M23">
        <v>7</v>
      </c>
    </row>
    <row r="24" spans="1:15" ht="15.75" thickBot="1" x14ac:dyDescent="0.3">
      <c r="A24" s="2" t="s">
        <v>18</v>
      </c>
      <c r="B24">
        <v>17</v>
      </c>
      <c r="C24">
        <v>2</v>
      </c>
      <c r="D24">
        <v>0</v>
      </c>
      <c r="E24">
        <v>0</v>
      </c>
      <c r="F24">
        <v>0</v>
      </c>
      <c r="G24">
        <v>0</v>
      </c>
      <c r="H24">
        <v>6</v>
      </c>
      <c r="I24">
        <v>1</v>
      </c>
      <c r="J24">
        <v>0</v>
      </c>
      <c r="K24">
        <v>23</v>
      </c>
      <c r="L24">
        <v>3</v>
      </c>
      <c r="M24">
        <v>0</v>
      </c>
    </row>
    <row r="25" spans="1:15" ht="15.75" thickBot="1" x14ac:dyDescent="0.3">
      <c r="A25" s="3" t="s">
        <v>23</v>
      </c>
      <c r="B25" s="6">
        <v>3886</v>
      </c>
      <c r="C25" s="6">
        <v>296</v>
      </c>
      <c r="D25" s="6">
        <v>252</v>
      </c>
      <c r="E25" s="6">
        <v>271</v>
      </c>
      <c r="F25" s="6">
        <v>20</v>
      </c>
      <c r="G25" s="6">
        <v>21</v>
      </c>
      <c r="H25" s="6">
        <v>501</v>
      </c>
      <c r="I25" s="6">
        <v>29</v>
      </c>
      <c r="J25" s="6">
        <v>53</v>
      </c>
      <c r="K25" s="6">
        <v>4658</v>
      </c>
      <c r="L25" s="6">
        <v>345</v>
      </c>
      <c r="M25" s="6">
        <v>326</v>
      </c>
      <c r="O25" s="25"/>
    </row>
    <row r="28" spans="1:15" x14ac:dyDescent="0.25">
      <c r="A28" s="30" t="s">
        <v>1</v>
      </c>
      <c r="B28" s="27" t="s">
        <v>33</v>
      </c>
      <c r="C28" s="28"/>
      <c r="D28" s="28"/>
      <c r="E28" s="29"/>
      <c r="F28" s="29"/>
      <c r="G28" s="29"/>
      <c r="H28" s="29"/>
      <c r="I28" s="29"/>
      <c r="J28" s="29"/>
      <c r="K28" s="29"/>
      <c r="L28" s="29"/>
      <c r="M28" s="29"/>
    </row>
    <row r="29" spans="1:15" ht="24" customHeight="1" x14ac:dyDescent="0.25">
      <c r="A29" s="29"/>
      <c r="B29" s="30" t="s">
        <v>30</v>
      </c>
      <c r="C29" s="31"/>
      <c r="D29" s="31"/>
      <c r="E29" s="30" t="s">
        <v>31</v>
      </c>
      <c r="F29" s="31"/>
      <c r="G29" s="31"/>
      <c r="H29" s="30" t="s">
        <v>32</v>
      </c>
      <c r="I29" s="31"/>
      <c r="J29" s="31"/>
      <c r="K29" s="30" t="s">
        <v>2</v>
      </c>
      <c r="L29" s="31"/>
      <c r="M29" s="31"/>
    </row>
    <row r="30" spans="1:15" ht="51" x14ac:dyDescent="0.25">
      <c r="A30" s="29"/>
      <c r="B30" s="4" t="s">
        <v>27</v>
      </c>
      <c r="C30" s="4" t="s">
        <v>28</v>
      </c>
      <c r="D30" s="4" t="s">
        <v>29</v>
      </c>
      <c r="E30" s="4" t="s">
        <v>27</v>
      </c>
      <c r="F30" s="4" t="s">
        <v>28</v>
      </c>
      <c r="G30" s="4" t="s">
        <v>29</v>
      </c>
      <c r="H30" s="4" t="s">
        <v>27</v>
      </c>
      <c r="I30" s="4" t="s">
        <v>28</v>
      </c>
      <c r="J30" s="4" t="s">
        <v>29</v>
      </c>
      <c r="K30" s="4" t="s">
        <v>27</v>
      </c>
      <c r="L30" s="4" t="s">
        <v>28</v>
      </c>
      <c r="M30" s="4" t="s">
        <v>29</v>
      </c>
    </row>
    <row r="31" spans="1:15" ht="15.75" thickBot="1" x14ac:dyDescent="0.3">
      <c r="A31" s="2" t="s">
        <v>3</v>
      </c>
      <c r="B31">
        <v>72</v>
      </c>
      <c r="C31">
        <v>9</v>
      </c>
      <c r="D31">
        <v>9</v>
      </c>
      <c r="E31">
        <v>1</v>
      </c>
      <c r="F31">
        <v>3</v>
      </c>
      <c r="G31">
        <v>3</v>
      </c>
      <c r="H31">
        <v>7</v>
      </c>
      <c r="I31">
        <v>0</v>
      </c>
      <c r="J31">
        <v>2</v>
      </c>
      <c r="K31">
        <v>80</v>
      </c>
      <c r="L31">
        <v>12</v>
      </c>
      <c r="M31">
        <v>14</v>
      </c>
    </row>
    <row r="32" spans="1:15" ht="15.75" thickBot="1" x14ac:dyDescent="0.3">
      <c r="A32" s="2" t="s">
        <v>4</v>
      </c>
      <c r="B32">
        <v>5</v>
      </c>
      <c r="C32">
        <v>1</v>
      </c>
      <c r="D32">
        <v>0</v>
      </c>
      <c r="E32">
        <v>0</v>
      </c>
      <c r="F32">
        <v>1</v>
      </c>
      <c r="G32">
        <v>0</v>
      </c>
      <c r="H32">
        <v>0</v>
      </c>
      <c r="I32">
        <v>0</v>
      </c>
      <c r="J32">
        <v>0</v>
      </c>
      <c r="K32">
        <v>5</v>
      </c>
      <c r="L32">
        <v>2</v>
      </c>
      <c r="M32">
        <v>0</v>
      </c>
    </row>
    <row r="33" spans="1:15" ht="15.75" thickBot="1" x14ac:dyDescent="0.3">
      <c r="A33" s="2" t="s">
        <v>5</v>
      </c>
      <c r="B33">
        <v>5</v>
      </c>
      <c r="C33">
        <v>1</v>
      </c>
      <c r="D33">
        <v>1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5</v>
      </c>
      <c r="L33">
        <v>1</v>
      </c>
      <c r="M33">
        <v>1</v>
      </c>
    </row>
    <row r="34" spans="1:15" ht="15.75" thickBot="1" x14ac:dyDescent="0.3">
      <c r="A34" s="2" t="s">
        <v>6</v>
      </c>
      <c r="B34">
        <v>20</v>
      </c>
      <c r="C34">
        <v>1</v>
      </c>
      <c r="D34">
        <v>3</v>
      </c>
      <c r="E34">
        <v>1</v>
      </c>
      <c r="F34">
        <v>0</v>
      </c>
      <c r="G34">
        <v>0</v>
      </c>
      <c r="H34">
        <v>0</v>
      </c>
      <c r="I34">
        <v>0</v>
      </c>
      <c r="J34">
        <v>0</v>
      </c>
      <c r="K34">
        <v>21</v>
      </c>
      <c r="L34">
        <v>1</v>
      </c>
      <c r="M34">
        <v>3</v>
      </c>
    </row>
    <row r="35" spans="1:15" ht="15.75" thickBot="1" x14ac:dyDescent="0.3">
      <c r="A35" s="2" t="s">
        <v>7</v>
      </c>
      <c r="B35">
        <v>20</v>
      </c>
      <c r="C35">
        <v>6</v>
      </c>
      <c r="D35">
        <v>0</v>
      </c>
      <c r="E35">
        <v>4</v>
      </c>
      <c r="F35">
        <v>0</v>
      </c>
      <c r="G35">
        <v>1</v>
      </c>
      <c r="H35">
        <v>2</v>
      </c>
      <c r="I35">
        <v>0</v>
      </c>
      <c r="J35">
        <v>2</v>
      </c>
      <c r="K35">
        <v>26</v>
      </c>
      <c r="L35">
        <v>6</v>
      </c>
      <c r="M35">
        <v>3</v>
      </c>
    </row>
    <row r="36" spans="1:15" ht="15.75" thickBot="1" x14ac:dyDescent="0.3">
      <c r="A36" s="2" t="s">
        <v>8</v>
      </c>
      <c r="B36">
        <v>5</v>
      </c>
      <c r="C36">
        <v>1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5</v>
      </c>
      <c r="L36">
        <v>1</v>
      </c>
      <c r="M36">
        <v>0</v>
      </c>
    </row>
    <row r="37" spans="1:15" ht="15.75" thickBot="1" x14ac:dyDescent="0.3">
      <c r="A37" s="2" t="s">
        <v>9</v>
      </c>
      <c r="B37">
        <v>14</v>
      </c>
      <c r="C37">
        <v>3</v>
      </c>
      <c r="D37">
        <v>2</v>
      </c>
      <c r="E37">
        <v>0</v>
      </c>
      <c r="F37">
        <v>0</v>
      </c>
      <c r="G37">
        <v>2</v>
      </c>
      <c r="H37">
        <v>0</v>
      </c>
      <c r="I37">
        <v>0</v>
      </c>
      <c r="J37">
        <v>0</v>
      </c>
      <c r="K37">
        <v>14</v>
      </c>
      <c r="L37">
        <v>3</v>
      </c>
      <c r="M37">
        <v>4</v>
      </c>
    </row>
    <row r="38" spans="1:15" ht="15.75" thickBot="1" x14ac:dyDescent="0.3">
      <c r="A38" s="2" t="s">
        <v>10</v>
      </c>
      <c r="B38">
        <v>7</v>
      </c>
      <c r="C38">
        <v>1</v>
      </c>
      <c r="D38">
        <v>0</v>
      </c>
      <c r="E38">
        <v>0</v>
      </c>
      <c r="F38">
        <v>0</v>
      </c>
      <c r="G38">
        <v>0</v>
      </c>
      <c r="H38">
        <v>1</v>
      </c>
      <c r="I38">
        <v>0</v>
      </c>
      <c r="J38">
        <v>0</v>
      </c>
      <c r="K38">
        <v>8</v>
      </c>
      <c r="L38">
        <v>1</v>
      </c>
      <c r="M38">
        <v>0</v>
      </c>
    </row>
    <row r="39" spans="1:15" ht="15.75" thickBot="1" x14ac:dyDescent="0.3">
      <c r="A39" s="2" t="s">
        <v>11</v>
      </c>
      <c r="B39">
        <v>86</v>
      </c>
      <c r="C39">
        <v>9</v>
      </c>
      <c r="D39">
        <v>14</v>
      </c>
      <c r="E39">
        <v>4</v>
      </c>
      <c r="F39">
        <v>0</v>
      </c>
      <c r="G39">
        <v>1</v>
      </c>
      <c r="H39">
        <v>6</v>
      </c>
      <c r="I39">
        <v>0</v>
      </c>
      <c r="J39">
        <v>3</v>
      </c>
      <c r="K39">
        <v>96</v>
      </c>
      <c r="L39">
        <v>9</v>
      </c>
      <c r="M39">
        <v>18</v>
      </c>
    </row>
    <row r="40" spans="1:15" ht="15.75" thickBot="1" x14ac:dyDescent="0.3">
      <c r="A40" s="2" t="s">
        <v>24</v>
      </c>
      <c r="B40">
        <v>41</v>
      </c>
      <c r="C40">
        <v>3</v>
      </c>
      <c r="D40">
        <v>3</v>
      </c>
      <c r="E40">
        <v>0</v>
      </c>
      <c r="F40">
        <v>1</v>
      </c>
      <c r="G40">
        <v>0</v>
      </c>
      <c r="H40">
        <v>1</v>
      </c>
      <c r="I40">
        <v>1</v>
      </c>
      <c r="J40">
        <v>0</v>
      </c>
      <c r="K40">
        <v>42</v>
      </c>
      <c r="L40">
        <v>5</v>
      </c>
      <c r="M40">
        <v>3</v>
      </c>
    </row>
    <row r="41" spans="1:15" ht="15.75" thickBot="1" x14ac:dyDescent="0.3">
      <c r="A41" s="2" t="s">
        <v>12</v>
      </c>
      <c r="B41">
        <v>4</v>
      </c>
      <c r="C41">
        <v>0</v>
      </c>
      <c r="D41">
        <v>1</v>
      </c>
      <c r="E41">
        <v>1</v>
      </c>
      <c r="F41">
        <v>0</v>
      </c>
      <c r="G41">
        <v>0</v>
      </c>
      <c r="H41">
        <v>1</v>
      </c>
      <c r="I41">
        <v>0</v>
      </c>
      <c r="J41">
        <v>1</v>
      </c>
      <c r="K41">
        <v>6</v>
      </c>
      <c r="L41">
        <v>0</v>
      </c>
      <c r="M41">
        <v>2</v>
      </c>
    </row>
    <row r="42" spans="1:15" ht="15.75" thickBot="1" x14ac:dyDescent="0.3">
      <c r="A42" s="2" t="s">
        <v>13</v>
      </c>
      <c r="B42">
        <v>6</v>
      </c>
      <c r="C42">
        <v>3</v>
      </c>
      <c r="D42">
        <v>2</v>
      </c>
      <c r="E42">
        <v>0</v>
      </c>
      <c r="F42">
        <v>0</v>
      </c>
      <c r="G42">
        <v>0</v>
      </c>
      <c r="H42">
        <v>1</v>
      </c>
      <c r="I42">
        <v>0</v>
      </c>
      <c r="J42">
        <v>0</v>
      </c>
      <c r="K42">
        <v>7</v>
      </c>
      <c r="L42">
        <v>3</v>
      </c>
      <c r="M42">
        <v>2</v>
      </c>
    </row>
    <row r="43" spans="1:15" ht="15.75" thickBot="1" x14ac:dyDescent="0.3">
      <c r="A43" s="2" t="s">
        <v>14</v>
      </c>
      <c r="B43">
        <v>37</v>
      </c>
      <c r="C43">
        <v>3</v>
      </c>
      <c r="D43">
        <v>5</v>
      </c>
      <c r="E43">
        <v>4</v>
      </c>
      <c r="F43">
        <v>1</v>
      </c>
      <c r="G43">
        <v>2</v>
      </c>
      <c r="H43">
        <v>4</v>
      </c>
      <c r="I43">
        <v>0</v>
      </c>
      <c r="J43">
        <v>2</v>
      </c>
      <c r="K43">
        <v>45</v>
      </c>
      <c r="L43">
        <v>4</v>
      </c>
      <c r="M43">
        <v>9</v>
      </c>
    </row>
    <row r="44" spans="1:15" ht="15.75" thickBot="1" x14ac:dyDescent="0.3">
      <c r="A44" s="2" t="s">
        <v>15</v>
      </c>
      <c r="B44">
        <v>9</v>
      </c>
      <c r="C44">
        <v>9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9</v>
      </c>
      <c r="L44">
        <v>9</v>
      </c>
      <c r="M44">
        <v>0</v>
      </c>
    </row>
    <row r="45" spans="1:15" ht="15.75" thickBot="1" x14ac:dyDescent="0.3">
      <c r="A45" s="2" t="s">
        <v>16</v>
      </c>
      <c r="B45">
        <v>4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4</v>
      </c>
      <c r="L45">
        <v>0</v>
      </c>
      <c r="M45">
        <v>0</v>
      </c>
    </row>
    <row r="46" spans="1:15" ht="15.75" thickBot="1" x14ac:dyDescent="0.3">
      <c r="A46" s="2" t="s">
        <v>17</v>
      </c>
      <c r="B46">
        <v>11</v>
      </c>
      <c r="C46">
        <v>1</v>
      </c>
      <c r="D46">
        <v>0</v>
      </c>
      <c r="E46">
        <v>2</v>
      </c>
      <c r="F46">
        <v>0</v>
      </c>
      <c r="G46">
        <v>0</v>
      </c>
      <c r="H46">
        <v>0</v>
      </c>
      <c r="I46">
        <v>0</v>
      </c>
      <c r="J46">
        <v>0</v>
      </c>
      <c r="K46">
        <v>13</v>
      </c>
      <c r="L46">
        <v>1</v>
      </c>
      <c r="M46">
        <v>0</v>
      </c>
    </row>
    <row r="47" spans="1:15" ht="15.75" thickBot="1" x14ac:dyDescent="0.3">
      <c r="A47" s="2" t="s">
        <v>18</v>
      </c>
      <c r="B47">
        <v>1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1</v>
      </c>
      <c r="L47">
        <v>0</v>
      </c>
      <c r="M47">
        <v>0</v>
      </c>
    </row>
    <row r="48" spans="1:15" ht="15.75" thickBot="1" x14ac:dyDescent="0.3">
      <c r="A48" s="3" t="s">
        <v>23</v>
      </c>
      <c r="B48" s="6">
        <v>347</v>
      </c>
      <c r="C48" s="6">
        <v>51</v>
      </c>
      <c r="D48" s="6">
        <v>40</v>
      </c>
      <c r="E48" s="6">
        <v>17</v>
      </c>
      <c r="F48" s="6">
        <v>6</v>
      </c>
      <c r="G48" s="6">
        <v>9</v>
      </c>
      <c r="H48" s="6">
        <v>23</v>
      </c>
      <c r="I48" s="6">
        <v>1</v>
      </c>
      <c r="J48" s="6">
        <v>10</v>
      </c>
      <c r="K48" s="6">
        <v>387</v>
      </c>
      <c r="L48" s="6">
        <v>58</v>
      </c>
      <c r="M48" s="6">
        <v>59</v>
      </c>
      <c r="O48" s="25"/>
    </row>
    <row r="51" spans="1:13" x14ac:dyDescent="0.25">
      <c r="A51" s="30" t="s">
        <v>2</v>
      </c>
      <c r="B51" s="27" t="s">
        <v>33</v>
      </c>
      <c r="C51" s="28"/>
      <c r="D51" s="28"/>
      <c r="E51" s="29"/>
      <c r="F51" s="29"/>
      <c r="G51" s="29"/>
      <c r="H51" s="29"/>
      <c r="I51" s="29"/>
      <c r="J51" s="29"/>
      <c r="K51" s="29"/>
      <c r="L51" s="29"/>
      <c r="M51" s="29"/>
    </row>
    <row r="52" spans="1:13" ht="24.75" customHeight="1" x14ac:dyDescent="0.25">
      <c r="A52" s="29"/>
      <c r="B52" s="30" t="s">
        <v>30</v>
      </c>
      <c r="C52" s="31"/>
      <c r="D52" s="31"/>
      <c r="E52" s="30" t="s">
        <v>31</v>
      </c>
      <c r="F52" s="31"/>
      <c r="G52" s="31"/>
      <c r="H52" s="30" t="s">
        <v>32</v>
      </c>
      <c r="I52" s="31"/>
      <c r="J52" s="31"/>
      <c r="K52" s="30" t="s">
        <v>2</v>
      </c>
      <c r="L52" s="31"/>
      <c r="M52" s="31"/>
    </row>
    <row r="53" spans="1:13" ht="51" x14ac:dyDescent="0.25">
      <c r="A53" s="29"/>
      <c r="B53" s="4" t="s">
        <v>27</v>
      </c>
      <c r="C53" s="4" t="s">
        <v>28</v>
      </c>
      <c r="D53" s="4" t="s">
        <v>29</v>
      </c>
      <c r="E53" s="4" t="s">
        <v>27</v>
      </c>
      <c r="F53" s="4" t="s">
        <v>28</v>
      </c>
      <c r="G53" s="4" t="s">
        <v>29</v>
      </c>
      <c r="H53" s="4" t="s">
        <v>27</v>
      </c>
      <c r="I53" s="4" t="s">
        <v>28</v>
      </c>
      <c r="J53" s="4" t="s">
        <v>29</v>
      </c>
      <c r="K53" s="4" t="s">
        <v>27</v>
      </c>
      <c r="L53" s="4" t="s">
        <v>28</v>
      </c>
      <c r="M53" s="4" t="s">
        <v>29</v>
      </c>
    </row>
    <row r="54" spans="1:13" ht="15.75" thickBot="1" x14ac:dyDescent="0.3">
      <c r="A54" s="2" t="s">
        <v>3</v>
      </c>
      <c r="B54">
        <f>+B31+B8</f>
        <v>628</v>
      </c>
      <c r="C54">
        <f t="shared" ref="C54:M54" si="0">+C31+C8</f>
        <v>62</v>
      </c>
      <c r="D54">
        <f t="shared" si="0"/>
        <v>50</v>
      </c>
      <c r="E54">
        <f t="shared" si="0"/>
        <v>32</v>
      </c>
      <c r="F54">
        <f t="shared" si="0"/>
        <v>3</v>
      </c>
      <c r="G54">
        <f t="shared" si="0"/>
        <v>7</v>
      </c>
      <c r="H54">
        <f t="shared" si="0"/>
        <v>65</v>
      </c>
      <c r="I54">
        <f t="shared" si="0"/>
        <v>4</v>
      </c>
      <c r="J54">
        <f t="shared" si="0"/>
        <v>7</v>
      </c>
      <c r="K54">
        <f t="shared" si="0"/>
        <v>725</v>
      </c>
      <c r="L54">
        <f t="shared" si="0"/>
        <v>69</v>
      </c>
      <c r="M54">
        <f t="shared" si="0"/>
        <v>64</v>
      </c>
    </row>
    <row r="55" spans="1:13" ht="15.75" thickBot="1" x14ac:dyDescent="0.3">
      <c r="A55" s="2" t="s">
        <v>4</v>
      </c>
      <c r="B55">
        <f t="shared" ref="B55:M55" si="1">+B32+B9</f>
        <v>71</v>
      </c>
      <c r="C55">
        <f t="shared" si="1"/>
        <v>3</v>
      </c>
      <c r="D55">
        <f t="shared" si="1"/>
        <v>8</v>
      </c>
      <c r="E55">
        <f t="shared" si="1"/>
        <v>8</v>
      </c>
      <c r="F55">
        <f t="shared" si="1"/>
        <v>2</v>
      </c>
      <c r="G55">
        <f t="shared" si="1"/>
        <v>0</v>
      </c>
      <c r="H55">
        <f t="shared" si="1"/>
        <v>13</v>
      </c>
      <c r="I55">
        <f t="shared" si="1"/>
        <v>0</v>
      </c>
      <c r="J55">
        <f t="shared" si="1"/>
        <v>0</v>
      </c>
      <c r="K55">
        <f t="shared" si="1"/>
        <v>92</v>
      </c>
      <c r="L55">
        <f t="shared" si="1"/>
        <v>5</v>
      </c>
      <c r="M55">
        <f t="shared" si="1"/>
        <v>8</v>
      </c>
    </row>
    <row r="56" spans="1:13" ht="15.75" thickBot="1" x14ac:dyDescent="0.3">
      <c r="A56" s="2" t="s">
        <v>5</v>
      </c>
      <c r="B56">
        <f t="shared" ref="B56:M56" si="2">+B33+B10</f>
        <v>62</v>
      </c>
      <c r="C56">
        <f t="shared" si="2"/>
        <v>6</v>
      </c>
      <c r="D56">
        <f t="shared" si="2"/>
        <v>5</v>
      </c>
      <c r="E56">
        <f t="shared" si="2"/>
        <v>3</v>
      </c>
      <c r="F56">
        <f t="shared" si="2"/>
        <v>0</v>
      </c>
      <c r="G56">
        <f t="shared" si="2"/>
        <v>1</v>
      </c>
      <c r="H56">
        <f t="shared" si="2"/>
        <v>3</v>
      </c>
      <c r="I56">
        <f t="shared" si="2"/>
        <v>0</v>
      </c>
      <c r="J56">
        <f t="shared" si="2"/>
        <v>0</v>
      </c>
      <c r="K56">
        <f t="shared" si="2"/>
        <v>68</v>
      </c>
      <c r="L56">
        <f t="shared" si="2"/>
        <v>6</v>
      </c>
      <c r="M56">
        <f t="shared" si="2"/>
        <v>6</v>
      </c>
    </row>
    <row r="57" spans="1:13" ht="15.75" thickBot="1" x14ac:dyDescent="0.3">
      <c r="A57" s="2" t="s">
        <v>6</v>
      </c>
      <c r="B57">
        <f t="shared" ref="B57:M57" si="3">+B34+B11</f>
        <v>248</v>
      </c>
      <c r="C57">
        <f t="shared" si="3"/>
        <v>12</v>
      </c>
      <c r="D57">
        <f t="shared" si="3"/>
        <v>10</v>
      </c>
      <c r="E57">
        <f t="shared" si="3"/>
        <v>12</v>
      </c>
      <c r="F57">
        <f t="shared" si="3"/>
        <v>1</v>
      </c>
      <c r="G57">
        <f t="shared" si="3"/>
        <v>0</v>
      </c>
      <c r="H57">
        <f t="shared" si="3"/>
        <v>10</v>
      </c>
      <c r="I57">
        <f t="shared" si="3"/>
        <v>0</v>
      </c>
      <c r="J57">
        <f t="shared" si="3"/>
        <v>0</v>
      </c>
      <c r="K57">
        <f t="shared" si="3"/>
        <v>270</v>
      </c>
      <c r="L57">
        <f t="shared" si="3"/>
        <v>13</v>
      </c>
      <c r="M57">
        <f t="shared" si="3"/>
        <v>10</v>
      </c>
    </row>
    <row r="58" spans="1:13" ht="15.75" thickBot="1" x14ac:dyDescent="0.3">
      <c r="A58" s="2" t="s">
        <v>7</v>
      </c>
      <c r="B58">
        <f t="shared" ref="B58:M58" si="4">+B35+B12</f>
        <v>262</v>
      </c>
      <c r="C58">
        <f t="shared" si="4"/>
        <v>34</v>
      </c>
      <c r="D58">
        <f t="shared" si="4"/>
        <v>16</v>
      </c>
      <c r="E58">
        <f t="shared" si="4"/>
        <v>11</v>
      </c>
      <c r="F58">
        <f t="shared" si="4"/>
        <v>2</v>
      </c>
      <c r="G58">
        <f t="shared" si="4"/>
        <v>4</v>
      </c>
      <c r="H58">
        <f t="shared" si="4"/>
        <v>27</v>
      </c>
      <c r="I58">
        <f t="shared" si="4"/>
        <v>5</v>
      </c>
      <c r="J58">
        <f t="shared" si="4"/>
        <v>3</v>
      </c>
      <c r="K58">
        <f t="shared" si="4"/>
        <v>300</v>
      </c>
      <c r="L58">
        <f t="shared" si="4"/>
        <v>41</v>
      </c>
      <c r="M58">
        <f t="shared" si="4"/>
        <v>23</v>
      </c>
    </row>
    <row r="59" spans="1:13" ht="15.75" thickBot="1" x14ac:dyDescent="0.3">
      <c r="A59" s="2" t="s">
        <v>8</v>
      </c>
      <c r="B59">
        <f t="shared" ref="B59:M59" si="5">+B36+B13</f>
        <v>53</v>
      </c>
      <c r="C59">
        <f t="shared" si="5"/>
        <v>3</v>
      </c>
      <c r="D59">
        <f t="shared" si="5"/>
        <v>1</v>
      </c>
      <c r="E59">
        <f t="shared" si="5"/>
        <v>1</v>
      </c>
      <c r="F59">
        <f t="shared" si="5"/>
        <v>0</v>
      </c>
      <c r="G59">
        <f t="shared" si="5"/>
        <v>0</v>
      </c>
      <c r="H59">
        <f t="shared" si="5"/>
        <v>7</v>
      </c>
      <c r="I59">
        <f t="shared" si="5"/>
        <v>2</v>
      </c>
      <c r="J59">
        <f t="shared" si="5"/>
        <v>0</v>
      </c>
      <c r="K59">
        <f t="shared" si="5"/>
        <v>61</v>
      </c>
      <c r="L59">
        <f t="shared" si="5"/>
        <v>5</v>
      </c>
      <c r="M59">
        <f t="shared" si="5"/>
        <v>1</v>
      </c>
    </row>
    <row r="60" spans="1:13" ht="15.75" thickBot="1" x14ac:dyDescent="0.3">
      <c r="A60" s="2" t="s">
        <v>9</v>
      </c>
      <c r="B60">
        <f t="shared" ref="B60:M60" si="6">+B37+B14</f>
        <v>104</v>
      </c>
      <c r="C60">
        <f t="shared" si="6"/>
        <v>8</v>
      </c>
      <c r="D60">
        <f t="shared" si="6"/>
        <v>11</v>
      </c>
      <c r="E60">
        <f t="shared" si="6"/>
        <v>2</v>
      </c>
      <c r="F60">
        <f t="shared" si="6"/>
        <v>1</v>
      </c>
      <c r="G60">
        <f t="shared" si="6"/>
        <v>2</v>
      </c>
      <c r="H60">
        <f t="shared" si="6"/>
        <v>9</v>
      </c>
      <c r="I60">
        <f t="shared" si="6"/>
        <v>1</v>
      </c>
      <c r="J60">
        <f t="shared" si="6"/>
        <v>1</v>
      </c>
      <c r="K60">
        <f t="shared" si="6"/>
        <v>115</v>
      </c>
      <c r="L60">
        <f t="shared" si="6"/>
        <v>10</v>
      </c>
      <c r="M60">
        <f t="shared" si="6"/>
        <v>14</v>
      </c>
    </row>
    <row r="61" spans="1:13" ht="15.75" thickBot="1" x14ac:dyDescent="0.3">
      <c r="A61" s="2" t="s">
        <v>10</v>
      </c>
      <c r="B61">
        <f t="shared" ref="B61:M61" si="7">+B38+B15</f>
        <v>98</v>
      </c>
      <c r="C61">
        <f t="shared" si="7"/>
        <v>13</v>
      </c>
      <c r="D61">
        <f t="shared" si="7"/>
        <v>12</v>
      </c>
      <c r="E61">
        <f t="shared" si="7"/>
        <v>1</v>
      </c>
      <c r="F61">
        <f t="shared" si="7"/>
        <v>1</v>
      </c>
      <c r="G61">
        <f t="shared" si="7"/>
        <v>0</v>
      </c>
      <c r="H61">
        <f t="shared" si="7"/>
        <v>3</v>
      </c>
      <c r="I61">
        <f t="shared" si="7"/>
        <v>0</v>
      </c>
      <c r="J61">
        <f t="shared" si="7"/>
        <v>1</v>
      </c>
      <c r="K61">
        <f t="shared" si="7"/>
        <v>102</v>
      </c>
      <c r="L61">
        <f t="shared" si="7"/>
        <v>14</v>
      </c>
      <c r="M61">
        <f t="shared" si="7"/>
        <v>13</v>
      </c>
    </row>
    <row r="62" spans="1:13" ht="15.75" thickBot="1" x14ac:dyDescent="0.3">
      <c r="A62" s="2" t="s">
        <v>11</v>
      </c>
      <c r="B62">
        <f t="shared" ref="B62:M62" si="8">+B39+B16</f>
        <v>1102</v>
      </c>
      <c r="C62">
        <f t="shared" si="8"/>
        <v>81</v>
      </c>
      <c r="D62">
        <f t="shared" si="8"/>
        <v>66</v>
      </c>
      <c r="E62">
        <f t="shared" si="8"/>
        <v>124</v>
      </c>
      <c r="F62">
        <f t="shared" si="8"/>
        <v>7</v>
      </c>
      <c r="G62">
        <f t="shared" si="8"/>
        <v>7</v>
      </c>
      <c r="H62">
        <f t="shared" si="8"/>
        <v>195</v>
      </c>
      <c r="I62">
        <f t="shared" si="8"/>
        <v>11</v>
      </c>
      <c r="J62">
        <f t="shared" si="8"/>
        <v>21</v>
      </c>
      <c r="K62">
        <f t="shared" si="8"/>
        <v>1421</v>
      </c>
      <c r="L62">
        <f t="shared" si="8"/>
        <v>99</v>
      </c>
      <c r="M62">
        <f t="shared" si="8"/>
        <v>94</v>
      </c>
    </row>
    <row r="63" spans="1:13" ht="15.75" thickBot="1" x14ac:dyDescent="0.3">
      <c r="A63" s="2" t="s">
        <v>24</v>
      </c>
      <c r="B63">
        <f t="shared" ref="B63:M63" si="9">+B40+B17</f>
        <v>508</v>
      </c>
      <c r="C63">
        <f t="shared" si="9"/>
        <v>43</v>
      </c>
      <c r="D63">
        <f t="shared" si="9"/>
        <v>34</v>
      </c>
      <c r="E63">
        <f t="shared" si="9"/>
        <v>9</v>
      </c>
      <c r="F63">
        <f t="shared" si="9"/>
        <v>5</v>
      </c>
      <c r="G63">
        <f t="shared" si="9"/>
        <v>0</v>
      </c>
      <c r="H63">
        <f t="shared" si="9"/>
        <v>46</v>
      </c>
      <c r="I63">
        <f t="shared" si="9"/>
        <v>2</v>
      </c>
      <c r="J63">
        <f t="shared" si="9"/>
        <v>4</v>
      </c>
      <c r="K63">
        <f t="shared" si="9"/>
        <v>563</v>
      </c>
      <c r="L63">
        <f t="shared" si="9"/>
        <v>50</v>
      </c>
      <c r="M63">
        <f t="shared" si="9"/>
        <v>38</v>
      </c>
    </row>
    <row r="64" spans="1:13" ht="15.75" thickBot="1" x14ac:dyDescent="0.3">
      <c r="A64" s="2" t="s">
        <v>12</v>
      </c>
      <c r="B64">
        <f t="shared" ref="B64:M64" si="10">+B41+B18</f>
        <v>38</v>
      </c>
      <c r="C64">
        <f t="shared" si="10"/>
        <v>4</v>
      </c>
      <c r="D64">
        <f t="shared" si="10"/>
        <v>2</v>
      </c>
      <c r="E64">
        <f t="shared" si="10"/>
        <v>2</v>
      </c>
      <c r="F64">
        <f t="shared" si="10"/>
        <v>0</v>
      </c>
      <c r="G64">
        <f t="shared" si="10"/>
        <v>0</v>
      </c>
      <c r="H64">
        <f t="shared" si="10"/>
        <v>2</v>
      </c>
      <c r="I64">
        <f t="shared" si="10"/>
        <v>0</v>
      </c>
      <c r="J64">
        <f t="shared" si="10"/>
        <v>4</v>
      </c>
      <c r="K64">
        <f t="shared" si="10"/>
        <v>42</v>
      </c>
      <c r="L64">
        <f t="shared" si="10"/>
        <v>4</v>
      </c>
      <c r="M64">
        <f t="shared" si="10"/>
        <v>6</v>
      </c>
    </row>
    <row r="65" spans="1:13" ht="15.75" thickBot="1" x14ac:dyDescent="0.3">
      <c r="A65" s="2" t="s">
        <v>13</v>
      </c>
      <c r="B65">
        <f t="shared" ref="B65:M65" si="11">+B42+B19</f>
        <v>138</v>
      </c>
      <c r="C65">
        <f t="shared" si="11"/>
        <v>9</v>
      </c>
      <c r="D65">
        <f t="shared" si="11"/>
        <v>11</v>
      </c>
      <c r="E65">
        <f t="shared" si="11"/>
        <v>2</v>
      </c>
      <c r="F65">
        <f t="shared" si="11"/>
        <v>0</v>
      </c>
      <c r="G65">
        <f t="shared" si="11"/>
        <v>0</v>
      </c>
      <c r="H65">
        <f t="shared" si="11"/>
        <v>14</v>
      </c>
      <c r="I65">
        <f t="shared" si="11"/>
        <v>0</v>
      </c>
      <c r="J65">
        <f t="shared" si="11"/>
        <v>0</v>
      </c>
      <c r="K65">
        <f t="shared" si="11"/>
        <v>154</v>
      </c>
      <c r="L65">
        <f t="shared" si="11"/>
        <v>9</v>
      </c>
      <c r="M65">
        <f t="shared" si="11"/>
        <v>11</v>
      </c>
    </row>
    <row r="66" spans="1:13" ht="15.75" thickBot="1" x14ac:dyDescent="0.3">
      <c r="A66" s="2" t="s">
        <v>14</v>
      </c>
      <c r="B66">
        <f t="shared" ref="B66:M66" si="12">+B43+B20</f>
        <v>683</v>
      </c>
      <c r="C66">
        <f t="shared" si="12"/>
        <v>40</v>
      </c>
      <c r="D66">
        <f t="shared" si="12"/>
        <v>50</v>
      </c>
      <c r="E66">
        <f t="shared" si="12"/>
        <v>69</v>
      </c>
      <c r="F66">
        <f t="shared" si="12"/>
        <v>4</v>
      </c>
      <c r="G66">
        <f t="shared" si="12"/>
        <v>8</v>
      </c>
      <c r="H66">
        <f t="shared" si="12"/>
        <v>87</v>
      </c>
      <c r="I66">
        <f t="shared" si="12"/>
        <v>3</v>
      </c>
      <c r="J66">
        <f t="shared" si="12"/>
        <v>13</v>
      </c>
      <c r="K66">
        <f t="shared" si="12"/>
        <v>839</v>
      </c>
      <c r="L66">
        <f t="shared" si="12"/>
        <v>47</v>
      </c>
      <c r="M66">
        <f t="shared" si="12"/>
        <v>71</v>
      </c>
    </row>
    <row r="67" spans="1:13" ht="15.75" thickBot="1" x14ac:dyDescent="0.3">
      <c r="A67" s="2" t="s">
        <v>15</v>
      </c>
      <c r="B67">
        <f t="shared" ref="B67:M67" si="13">+B44+B21</f>
        <v>90</v>
      </c>
      <c r="C67">
        <f t="shared" si="13"/>
        <v>15</v>
      </c>
      <c r="D67">
        <f t="shared" si="13"/>
        <v>13</v>
      </c>
      <c r="E67">
        <f t="shared" si="13"/>
        <v>6</v>
      </c>
      <c r="F67">
        <f t="shared" si="13"/>
        <v>0</v>
      </c>
      <c r="G67">
        <f t="shared" si="13"/>
        <v>0</v>
      </c>
      <c r="H67">
        <f t="shared" si="13"/>
        <v>18</v>
      </c>
      <c r="I67">
        <f t="shared" si="13"/>
        <v>0</v>
      </c>
      <c r="J67">
        <f t="shared" si="13"/>
        <v>2</v>
      </c>
      <c r="K67">
        <f t="shared" si="13"/>
        <v>114</v>
      </c>
      <c r="L67">
        <f t="shared" si="13"/>
        <v>15</v>
      </c>
      <c r="M67">
        <f t="shared" si="13"/>
        <v>15</v>
      </c>
    </row>
    <row r="68" spans="1:13" ht="15.75" thickBot="1" x14ac:dyDescent="0.3">
      <c r="A68" s="2" t="s">
        <v>16</v>
      </c>
      <c r="B68">
        <f t="shared" ref="B68:M68" si="14">+B45+B22</f>
        <v>42</v>
      </c>
      <c r="C68">
        <f t="shared" si="14"/>
        <v>2</v>
      </c>
      <c r="D68">
        <f t="shared" si="14"/>
        <v>2</v>
      </c>
      <c r="E68">
        <f t="shared" si="14"/>
        <v>0</v>
      </c>
      <c r="F68">
        <f t="shared" si="14"/>
        <v>0</v>
      </c>
      <c r="G68">
        <f t="shared" si="14"/>
        <v>0</v>
      </c>
      <c r="H68">
        <f t="shared" si="14"/>
        <v>6</v>
      </c>
      <c r="I68">
        <f t="shared" si="14"/>
        <v>0</v>
      </c>
      <c r="J68">
        <f t="shared" si="14"/>
        <v>2</v>
      </c>
      <c r="K68">
        <f t="shared" si="14"/>
        <v>48</v>
      </c>
      <c r="L68">
        <f t="shared" si="14"/>
        <v>2</v>
      </c>
      <c r="M68">
        <f t="shared" si="14"/>
        <v>4</v>
      </c>
    </row>
    <row r="69" spans="1:13" ht="15.75" thickBot="1" x14ac:dyDescent="0.3">
      <c r="A69" s="2" t="s">
        <v>17</v>
      </c>
      <c r="B69">
        <f t="shared" ref="B69:M69" si="15">+B46+B23</f>
        <v>88</v>
      </c>
      <c r="C69">
        <f t="shared" si="15"/>
        <v>10</v>
      </c>
      <c r="D69">
        <f t="shared" si="15"/>
        <v>1</v>
      </c>
      <c r="E69">
        <f t="shared" si="15"/>
        <v>6</v>
      </c>
      <c r="F69">
        <f t="shared" si="15"/>
        <v>0</v>
      </c>
      <c r="G69">
        <f t="shared" si="15"/>
        <v>1</v>
      </c>
      <c r="H69">
        <f t="shared" si="15"/>
        <v>13</v>
      </c>
      <c r="I69">
        <f t="shared" si="15"/>
        <v>1</v>
      </c>
      <c r="J69">
        <f t="shared" si="15"/>
        <v>5</v>
      </c>
      <c r="K69">
        <f t="shared" si="15"/>
        <v>107</v>
      </c>
      <c r="L69">
        <f t="shared" si="15"/>
        <v>11</v>
      </c>
      <c r="M69">
        <f t="shared" si="15"/>
        <v>7</v>
      </c>
    </row>
    <row r="70" spans="1:13" ht="15.75" thickBot="1" x14ac:dyDescent="0.3">
      <c r="A70" s="2" t="s">
        <v>18</v>
      </c>
      <c r="B70">
        <f t="shared" ref="B70:M70" si="16">+B47+B24</f>
        <v>18</v>
      </c>
      <c r="C70">
        <f t="shared" si="16"/>
        <v>2</v>
      </c>
      <c r="D70">
        <f t="shared" si="16"/>
        <v>0</v>
      </c>
      <c r="E70">
        <f t="shared" si="16"/>
        <v>0</v>
      </c>
      <c r="F70">
        <f t="shared" si="16"/>
        <v>0</v>
      </c>
      <c r="G70">
        <f t="shared" si="16"/>
        <v>0</v>
      </c>
      <c r="H70">
        <f t="shared" si="16"/>
        <v>6</v>
      </c>
      <c r="I70">
        <f t="shared" si="16"/>
        <v>1</v>
      </c>
      <c r="J70">
        <f t="shared" si="16"/>
        <v>0</v>
      </c>
      <c r="K70">
        <f t="shared" si="16"/>
        <v>24</v>
      </c>
      <c r="L70">
        <f t="shared" si="16"/>
        <v>3</v>
      </c>
      <c r="M70">
        <f t="shared" si="16"/>
        <v>0</v>
      </c>
    </row>
    <row r="71" spans="1:13" ht="15.75" thickBot="1" x14ac:dyDescent="0.3">
      <c r="A71" s="3" t="s">
        <v>23</v>
      </c>
      <c r="B71" s="6">
        <f t="shared" ref="B71:M71" si="17">+B48+B25</f>
        <v>4233</v>
      </c>
      <c r="C71" s="6">
        <f t="shared" si="17"/>
        <v>347</v>
      </c>
      <c r="D71" s="6">
        <f t="shared" si="17"/>
        <v>292</v>
      </c>
      <c r="E71" s="6">
        <f t="shared" si="17"/>
        <v>288</v>
      </c>
      <c r="F71" s="6">
        <f t="shared" si="17"/>
        <v>26</v>
      </c>
      <c r="G71" s="6">
        <f t="shared" si="17"/>
        <v>30</v>
      </c>
      <c r="H71" s="6">
        <f t="shared" si="17"/>
        <v>524</v>
      </c>
      <c r="I71" s="6">
        <f t="shared" si="17"/>
        <v>30</v>
      </c>
      <c r="J71" s="6">
        <f t="shared" si="17"/>
        <v>63</v>
      </c>
      <c r="K71" s="6">
        <f t="shared" si="17"/>
        <v>5045</v>
      </c>
      <c r="L71" s="6">
        <f t="shared" si="17"/>
        <v>403</v>
      </c>
      <c r="M71" s="6">
        <f t="shared" si="17"/>
        <v>385</v>
      </c>
    </row>
    <row r="74" spans="1:13" x14ac:dyDescent="0.25">
      <c r="D74" s="25"/>
      <c r="L74" s="25"/>
    </row>
  </sheetData>
  <mergeCells count="18">
    <mergeCell ref="A5:A7"/>
    <mergeCell ref="A28:A30"/>
    <mergeCell ref="B28:M28"/>
    <mergeCell ref="B29:D29"/>
    <mergeCell ref="E29:G29"/>
    <mergeCell ref="H29:J29"/>
    <mergeCell ref="K29:M29"/>
    <mergeCell ref="B6:D6"/>
    <mergeCell ref="E6:G6"/>
    <mergeCell ref="H6:J6"/>
    <mergeCell ref="K6:M6"/>
    <mergeCell ref="B5:M5"/>
    <mergeCell ref="A51:A53"/>
    <mergeCell ref="B51:M51"/>
    <mergeCell ref="B52:D52"/>
    <mergeCell ref="E52:G52"/>
    <mergeCell ref="H52:J52"/>
    <mergeCell ref="K52:M5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55181-8651-4752-B616-D055AB9B940F}">
  <dimension ref="A5:M71"/>
  <sheetViews>
    <sheetView workbookViewId="0">
      <selection activeCell="K18" sqref="K18"/>
    </sheetView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</cols>
  <sheetData>
    <row r="5" spans="1:13" x14ac:dyDescent="0.25">
      <c r="A5" s="30" t="s">
        <v>34</v>
      </c>
      <c r="B5" s="27" t="s">
        <v>33</v>
      </c>
      <c r="C5" s="28"/>
      <c r="D5" s="28"/>
      <c r="E5" s="29"/>
      <c r="F5" s="29"/>
      <c r="G5" s="29"/>
      <c r="H5" s="29"/>
      <c r="I5" s="29"/>
      <c r="J5" s="29"/>
      <c r="K5" s="29"/>
      <c r="L5" s="29"/>
      <c r="M5" s="29"/>
    </row>
    <row r="6" spans="1:13" ht="24.75" customHeight="1" x14ac:dyDescent="0.25">
      <c r="A6" s="29"/>
      <c r="B6" s="30" t="s">
        <v>30</v>
      </c>
      <c r="C6" s="31"/>
      <c r="D6" s="31"/>
      <c r="E6" s="30" t="s">
        <v>31</v>
      </c>
      <c r="F6" s="31"/>
      <c r="G6" s="31"/>
      <c r="H6" s="30" t="s">
        <v>32</v>
      </c>
      <c r="I6" s="31"/>
      <c r="J6" s="31"/>
      <c r="K6" s="30" t="s">
        <v>2</v>
      </c>
      <c r="L6" s="31"/>
      <c r="M6" s="31"/>
    </row>
    <row r="7" spans="1:13" ht="51" x14ac:dyDescent="0.25">
      <c r="A7" s="29"/>
      <c r="B7" s="4" t="s">
        <v>27</v>
      </c>
      <c r="C7" s="4" t="s">
        <v>28</v>
      </c>
      <c r="D7" s="4" t="s">
        <v>29</v>
      </c>
      <c r="E7" s="4" t="s">
        <v>27</v>
      </c>
      <c r="F7" s="4" t="s">
        <v>28</v>
      </c>
      <c r="G7" s="4" t="s">
        <v>29</v>
      </c>
      <c r="H7" s="4" t="s">
        <v>27</v>
      </c>
      <c r="I7" s="4" t="s">
        <v>28</v>
      </c>
      <c r="J7" s="4" t="s">
        <v>29</v>
      </c>
      <c r="K7" s="4" t="s">
        <v>27</v>
      </c>
      <c r="L7" s="4" t="s">
        <v>28</v>
      </c>
      <c r="M7" s="4" t="s">
        <v>29</v>
      </c>
    </row>
    <row r="8" spans="1:13" ht="15.75" thickBot="1" x14ac:dyDescent="0.3">
      <c r="A8" s="2" t="s">
        <v>3</v>
      </c>
      <c r="B8" s="23">
        <f>IF(('Sentencias TSJ'!$B8+'Sentencias TSJ'!$C8+'Sentencias TSJ'!$D8)=0,"-",'Sentencias TSJ'!B8/('Sentencias TSJ'!$B8+'Sentencias TSJ'!$C8+'Sentencias TSJ'!$D8))</f>
        <v>0.85538461538461541</v>
      </c>
      <c r="C8" s="23">
        <f>IF(('Sentencias TSJ'!$B8+'Sentencias TSJ'!$C8+'Sentencias TSJ'!$D8)=0,"-",'Sentencias TSJ'!C8/('Sentencias TSJ'!$B8+'Sentencias TSJ'!$C8+'Sentencias TSJ'!$D8))</f>
        <v>8.1538461538461532E-2</v>
      </c>
      <c r="D8" s="23">
        <f>IF(('Sentencias TSJ'!$B8+'Sentencias TSJ'!$C8+'Sentencias TSJ'!$D8)=0,"-",'Sentencias TSJ'!D8/('Sentencias TSJ'!$B8+'Sentencias TSJ'!$C8+'Sentencias TSJ'!$D8))</f>
        <v>6.3076923076923072E-2</v>
      </c>
      <c r="E8" s="23">
        <f>IF(('Sentencias TSJ'!$E8+'Sentencias TSJ'!$F8+'Sentencias TSJ'!$G8)=0,"-",'Sentencias TSJ'!E8/('Sentencias TSJ'!$E8+'Sentencias TSJ'!$F8+'Sentencias TSJ'!$G8))</f>
        <v>0.88571428571428568</v>
      </c>
      <c r="F8" s="23">
        <f>IF(('Sentencias TSJ'!$E8+'Sentencias TSJ'!$F8+'Sentencias TSJ'!$G8)=0,"-",'Sentencias TSJ'!F8/('Sentencias TSJ'!$E8+'Sentencias TSJ'!$F8+'Sentencias TSJ'!$G8))</f>
        <v>0</v>
      </c>
      <c r="G8" s="23">
        <f>IF(('Sentencias TSJ'!$E8+'Sentencias TSJ'!$F8+'Sentencias TSJ'!$G8)=0,"-",'Sentencias TSJ'!G8/('Sentencias TSJ'!$E8+'Sentencias TSJ'!$F8+'Sentencias TSJ'!$G8))</f>
        <v>0.11428571428571428</v>
      </c>
      <c r="H8" s="23">
        <f>IF(('Sentencias TSJ'!$H8+'Sentencias TSJ'!$I8+'Sentencias TSJ'!$J8)=0,"-",'Sentencias TSJ'!H8/('Sentencias TSJ'!$H8+'Sentencias TSJ'!$I8+'Sentencias TSJ'!$J8))</f>
        <v>0.86567164179104472</v>
      </c>
      <c r="I8" s="23">
        <f>IF(('Sentencias TSJ'!$H8+'Sentencias TSJ'!$I8+'Sentencias TSJ'!$J8)=0,"-",'Sentencias TSJ'!I8/('Sentencias TSJ'!$H8+'Sentencias TSJ'!$I8+'Sentencias TSJ'!$J8))</f>
        <v>5.9701492537313432E-2</v>
      </c>
      <c r="J8" s="23">
        <f>IF(('Sentencias TSJ'!$H8+'Sentencias TSJ'!$I8+'Sentencias TSJ'!$J8)=0,"-",'Sentencias TSJ'!J8/('Sentencias TSJ'!$H8+'Sentencias TSJ'!$I8+'Sentencias TSJ'!$J8))</f>
        <v>7.4626865671641784E-2</v>
      </c>
      <c r="K8" s="23">
        <f>IF(('Sentencias TSJ'!$K8+'Sentencias TSJ'!$L8+'Sentencias TSJ'!$M8)=0,"-",'Sentencias TSJ'!K8/('Sentencias TSJ'!$K8+'Sentencias TSJ'!$L8+'Sentencias TSJ'!$M8))</f>
        <v>0.85771276595744683</v>
      </c>
      <c r="L8" s="23">
        <f>IF(('Sentencias TSJ'!$K8+'Sentencias TSJ'!$L8+'Sentencias TSJ'!$M8)=0,"-",'Sentencias TSJ'!L8/('Sentencias TSJ'!$K8+'Sentencias TSJ'!$L8+'Sentencias TSJ'!$M8))</f>
        <v>7.5797872340425537E-2</v>
      </c>
      <c r="M8" s="23">
        <f>IF(('Sentencias TSJ'!$K8+'Sentencias TSJ'!$L8+'Sentencias TSJ'!$M8)=0,"-",'Sentencias TSJ'!M8/('Sentencias TSJ'!$K8+'Sentencias TSJ'!$L8+'Sentencias TSJ'!$M8))</f>
        <v>6.6489361702127658E-2</v>
      </c>
    </row>
    <row r="9" spans="1:13" ht="15.75" thickBot="1" x14ac:dyDescent="0.3">
      <c r="A9" s="2" t="s">
        <v>4</v>
      </c>
      <c r="B9" s="23">
        <f>IF(('Sentencias TSJ'!$B9+'Sentencias TSJ'!$C9+'Sentencias TSJ'!$D9)=0,"-",'Sentencias TSJ'!B9/('Sentencias TSJ'!$B9+'Sentencias TSJ'!$C9+'Sentencias TSJ'!$D9))</f>
        <v>0.86842105263157898</v>
      </c>
      <c r="C9" s="23">
        <f>IF(('Sentencias TSJ'!$B9+'Sentencias TSJ'!$C9+'Sentencias TSJ'!$D9)=0,"-",'Sentencias TSJ'!C9/('Sentencias TSJ'!$B9+'Sentencias TSJ'!$C9+'Sentencias TSJ'!$D9))</f>
        <v>2.6315789473684209E-2</v>
      </c>
      <c r="D9" s="23">
        <f>IF(('Sentencias TSJ'!$B9+'Sentencias TSJ'!$C9+'Sentencias TSJ'!$D9)=0,"-",'Sentencias TSJ'!D9/('Sentencias TSJ'!$B9+'Sentencias TSJ'!$C9+'Sentencias TSJ'!$D9))</f>
        <v>0.10526315789473684</v>
      </c>
      <c r="E9" s="23">
        <f>IF(('Sentencias TSJ'!$E9+'Sentencias TSJ'!$F9+'Sentencias TSJ'!$G9)=0,"-",'Sentencias TSJ'!E9/('Sentencias TSJ'!$E9+'Sentencias TSJ'!$F9+'Sentencias TSJ'!$G9))</f>
        <v>0.88888888888888884</v>
      </c>
      <c r="F9" s="23">
        <f>IF(('Sentencias TSJ'!$E9+'Sentencias TSJ'!$F9+'Sentencias TSJ'!$G9)=0,"-",'Sentencias TSJ'!F9/('Sentencias TSJ'!$E9+'Sentencias TSJ'!$F9+'Sentencias TSJ'!$G9))</f>
        <v>0.1111111111111111</v>
      </c>
      <c r="G9" s="23">
        <f>IF(('Sentencias TSJ'!$E9+'Sentencias TSJ'!$F9+'Sentencias TSJ'!$G9)=0,"-",'Sentencias TSJ'!G9/('Sentencias TSJ'!$E9+'Sentencias TSJ'!$F9+'Sentencias TSJ'!$G9))</f>
        <v>0</v>
      </c>
      <c r="H9" s="23">
        <f>IF(('Sentencias TSJ'!$H9+'Sentencias TSJ'!$I9+'Sentencias TSJ'!$J9)=0,"-",'Sentencias TSJ'!H9/('Sentencias TSJ'!$H9+'Sentencias TSJ'!$I9+'Sentencias TSJ'!$J9))</f>
        <v>1</v>
      </c>
      <c r="I9" s="23">
        <f>IF(('Sentencias TSJ'!$H9+'Sentencias TSJ'!$I9+'Sentencias TSJ'!$J9)=0,"-",'Sentencias TSJ'!I9/('Sentencias TSJ'!$H9+'Sentencias TSJ'!$I9+'Sentencias TSJ'!$J9))</f>
        <v>0</v>
      </c>
      <c r="J9" s="23">
        <f>IF(('Sentencias TSJ'!$H9+'Sentencias TSJ'!$I9+'Sentencias TSJ'!$J9)=0,"-",'Sentencias TSJ'!J9/('Sentencias TSJ'!$H9+'Sentencias TSJ'!$I9+'Sentencias TSJ'!$J9))</f>
        <v>0</v>
      </c>
      <c r="K9" s="23">
        <f>IF(('Sentencias TSJ'!$K9+'Sentencias TSJ'!$L9+'Sentencias TSJ'!$M9)=0,"-",'Sentencias TSJ'!K9/('Sentencias TSJ'!$K9+'Sentencias TSJ'!$L9+'Sentencias TSJ'!$M9))</f>
        <v>0.88775510204081631</v>
      </c>
      <c r="L9" s="23">
        <f>IF(('Sentencias TSJ'!$K9+'Sentencias TSJ'!$L9+'Sentencias TSJ'!$M9)=0,"-",'Sentencias TSJ'!L9/('Sentencias TSJ'!$K9+'Sentencias TSJ'!$L9+'Sentencias TSJ'!$M9))</f>
        <v>3.0612244897959183E-2</v>
      </c>
      <c r="M9" s="23">
        <f>IF(('Sentencias TSJ'!$K9+'Sentencias TSJ'!$L9+'Sentencias TSJ'!$M9)=0,"-",'Sentencias TSJ'!M9/('Sentencias TSJ'!$K9+'Sentencias TSJ'!$L9+'Sentencias TSJ'!$M9))</f>
        <v>8.1632653061224483E-2</v>
      </c>
    </row>
    <row r="10" spans="1:13" ht="15.75" thickBot="1" x14ac:dyDescent="0.3">
      <c r="A10" s="2" t="s">
        <v>5</v>
      </c>
      <c r="B10" s="23">
        <f>IF(('Sentencias TSJ'!$B10+'Sentencias TSJ'!$C10+'Sentencias TSJ'!$D10)=0,"-",'Sentencias TSJ'!B10/('Sentencias TSJ'!$B10+'Sentencias TSJ'!$C10+'Sentencias TSJ'!$D10))</f>
        <v>0.86363636363636365</v>
      </c>
      <c r="C10" s="23">
        <f>IF(('Sentencias TSJ'!$B10+'Sentencias TSJ'!$C10+'Sentencias TSJ'!$D10)=0,"-",'Sentencias TSJ'!C10/('Sentencias TSJ'!$B10+'Sentencias TSJ'!$C10+'Sentencias TSJ'!$D10))</f>
        <v>7.575757575757576E-2</v>
      </c>
      <c r="D10" s="23">
        <f>IF(('Sentencias TSJ'!$B10+'Sentencias TSJ'!$C10+'Sentencias TSJ'!$D10)=0,"-",'Sentencias TSJ'!D10/('Sentencias TSJ'!$B10+'Sentencias TSJ'!$C10+'Sentencias TSJ'!$D10))</f>
        <v>6.0606060606060608E-2</v>
      </c>
      <c r="E10" s="23">
        <f>IF(('Sentencias TSJ'!$E10+'Sentencias TSJ'!$F10+'Sentencias TSJ'!$G10)=0,"-",'Sentencias TSJ'!E10/('Sentencias TSJ'!$E10+'Sentencias TSJ'!$F10+'Sentencias TSJ'!$G10))</f>
        <v>0.75</v>
      </c>
      <c r="F10" s="23">
        <f>IF(('Sentencias TSJ'!$E10+'Sentencias TSJ'!$F10+'Sentencias TSJ'!$G10)=0,"-",'Sentencias TSJ'!F10/('Sentencias TSJ'!$E10+'Sentencias TSJ'!$F10+'Sentencias TSJ'!$G10))</f>
        <v>0</v>
      </c>
      <c r="G10" s="23">
        <f>IF(('Sentencias TSJ'!$E10+'Sentencias TSJ'!$F10+'Sentencias TSJ'!$G10)=0,"-",'Sentencias TSJ'!G10/('Sentencias TSJ'!$E10+'Sentencias TSJ'!$F10+'Sentencias TSJ'!$G10))</f>
        <v>0.25</v>
      </c>
      <c r="H10" s="23">
        <f>IF(('Sentencias TSJ'!$H10+'Sentencias TSJ'!$I10+'Sentencias TSJ'!$J10)=0,"-",'Sentencias TSJ'!H10/('Sentencias TSJ'!$H10+'Sentencias TSJ'!$I10+'Sentencias TSJ'!$J10))</f>
        <v>1</v>
      </c>
      <c r="I10" s="23">
        <f>IF(('Sentencias TSJ'!$H10+'Sentencias TSJ'!$I10+'Sentencias TSJ'!$J10)=0,"-",'Sentencias TSJ'!I10/('Sentencias TSJ'!$H10+'Sentencias TSJ'!$I10+'Sentencias TSJ'!$J10))</f>
        <v>0</v>
      </c>
      <c r="J10" s="23">
        <f>IF(('Sentencias TSJ'!$H10+'Sentencias TSJ'!$I10+'Sentencias TSJ'!$J10)=0,"-",'Sentencias TSJ'!J10/('Sentencias TSJ'!$H10+'Sentencias TSJ'!$I10+'Sentencias TSJ'!$J10))</f>
        <v>0</v>
      </c>
      <c r="K10" s="23">
        <f>IF(('Sentencias TSJ'!$K10+'Sentencias TSJ'!$L10+'Sentencias TSJ'!$M10)=0,"-",'Sentencias TSJ'!K10/('Sentencias TSJ'!$K10+'Sentencias TSJ'!$L10+'Sentencias TSJ'!$M10))</f>
        <v>0.86301369863013699</v>
      </c>
      <c r="L10" s="23">
        <f>IF(('Sentencias TSJ'!$K10+'Sentencias TSJ'!$L10+'Sentencias TSJ'!$M10)=0,"-",'Sentencias TSJ'!L10/('Sentencias TSJ'!$K10+'Sentencias TSJ'!$L10+'Sentencias TSJ'!$M10))</f>
        <v>6.8493150684931503E-2</v>
      </c>
      <c r="M10" s="23">
        <f>IF(('Sentencias TSJ'!$K10+'Sentencias TSJ'!$L10+'Sentencias TSJ'!$M10)=0,"-",'Sentencias TSJ'!M10/('Sentencias TSJ'!$K10+'Sentencias TSJ'!$L10+'Sentencias TSJ'!$M10))</f>
        <v>6.8493150684931503E-2</v>
      </c>
    </row>
    <row r="11" spans="1:13" ht="15.75" thickBot="1" x14ac:dyDescent="0.3">
      <c r="A11" s="2" t="s">
        <v>6</v>
      </c>
      <c r="B11" s="23">
        <f>IF(('Sentencias TSJ'!$B11+'Sentencias TSJ'!$C11+'Sentencias TSJ'!$D11)=0,"-",'Sentencias TSJ'!B11/('Sentencias TSJ'!$B11+'Sentencias TSJ'!$C11+'Sentencias TSJ'!$D11))</f>
        <v>0.92682926829268297</v>
      </c>
      <c r="C11" s="23">
        <f>IF(('Sentencias TSJ'!$B11+'Sentencias TSJ'!$C11+'Sentencias TSJ'!$D11)=0,"-",'Sentencias TSJ'!C11/('Sentencias TSJ'!$B11+'Sentencias TSJ'!$C11+'Sentencias TSJ'!$D11))</f>
        <v>4.4715447154471545E-2</v>
      </c>
      <c r="D11" s="23">
        <f>IF(('Sentencias TSJ'!$B11+'Sentencias TSJ'!$C11+'Sentencias TSJ'!$D11)=0,"-",'Sentencias TSJ'!D11/('Sentencias TSJ'!$B11+'Sentencias TSJ'!$C11+'Sentencias TSJ'!$D11))</f>
        <v>2.8455284552845527E-2</v>
      </c>
      <c r="E11" s="23">
        <f>IF(('Sentencias TSJ'!$E11+'Sentencias TSJ'!$F11+'Sentencias TSJ'!$G11)=0,"-",'Sentencias TSJ'!E11/('Sentencias TSJ'!$E11+'Sentencias TSJ'!$F11+'Sentencias TSJ'!$G11))</f>
        <v>0.91666666666666663</v>
      </c>
      <c r="F11" s="23">
        <f>IF(('Sentencias TSJ'!$E11+'Sentencias TSJ'!$F11+'Sentencias TSJ'!$G11)=0,"-",'Sentencias TSJ'!F11/('Sentencias TSJ'!$E11+'Sentencias TSJ'!$F11+'Sentencias TSJ'!$G11))</f>
        <v>8.3333333333333329E-2</v>
      </c>
      <c r="G11" s="23">
        <f>IF(('Sentencias TSJ'!$E11+'Sentencias TSJ'!$F11+'Sentencias TSJ'!$G11)=0,"-",'Sentencias TSJ'!G11/('Sentencias TSJ'!$E11+'Sentencias TSJ'!$F11+'Sentencias TSJ'!$G11))</f>
        <v>0</v>
      </c>
      <c r="H11" s="23">
        <f>IF(('Sentencias TSJ'!$H11+'Sentencias TSJ'!$I11+'Sentencias TSJ'!$J11)=0,"-",'Sentencias TSJ'!H11/('Sentencias TSJ'!$H11+'Sentencias TSJ'!$I11+'Sentencias TSJ'!$J11))</f>
        <v>1</v>
      </c>
      <c r="I11" s="23">
        <f>IF(('Sentencias TSJ'!$H11+'Sentencias TSJ'!$I11+'Sentencias TSJ'!$J11)=0,"-",'Sentencias TSJ'!I11/('Sentencias TSJ'!$H11+'Sentencias TSJ'!$I11+'Sentencias TSJ'!$J11))</f>
        <v>0</v>
      </c>
      <c r="J11" s="23">
        <f>IF(('Sentencias TSJ'!$H11+'Sentencias TSJ'!$I11+'Sentencias TSJ'!$J11)=0,"-",'Sentencias TSJ'!J11/('Sentencias TSJ'!$H11+'Sentencias TSJ'!$I11+'Sentencias TSJ'!$J11))</f>
        <v>0</v>
      </c>
      <c r="K11" s="23">
        <f>IF(('Sentencias TSJ'!$K11+'Sentencias TSJ'!$L11+'Sentencias TSJ'!$M11)=0,"-",'Sentencias TSJ'!K11/('Sentencias TSJ'!$K11+'Sentencias TSJ'!$L11+'Sentencias TSJ'!$M11))</f>
        <v>0.92910447761194026</v>
      </c>
      <c r="L11" s="23">
        <f>IF(('Sentencias TSJ'!$K11+'Sentencias TSJ'!$L11+'Sentencias TSJ'!$M11)=0,"-",'Sentencias TSJ'!L11/('Sentencias TSJ'!$K11+'Sentencias TSJ'!$L11+'Sentencias TSJ'!$M11))</f>
        <v>4.4776119402985072E-2</v>
      </c>
      <c r="M11" s="23">
        <f>IF(('Sentencias TSJ'!$K11+'Sentencias TSJ'!$L11+'Sentencias TSJ'!$M11)=0,"-",'Sentencias TSJ'!M11/('Sentencias TSJ'!$K11+'Sentencias TSJ'!$L11+'Sentencias TSJ'!$M11))</f>
        <v>2.6119402985074626E-2</v>
      </c>
    </row>
    <row r="12" spans="1:13" ht="15.75" thickBot="1" x14ac:dyDescent="0.3">
      <c r="A12" s="2" t="s">
        <v>7</v>
      </c>
      <c r="B12" s="23">
        <f>IF(('Sentencias TSJ'!$B12+'Sentencias TSJ'!$C12+'Sentencias TSJ'!$D12)=0,"-",'Sentencias TSJ'!B12/('Sentencias TSJ'!$B12+'Sentencias TSJ'!$C12+'Sentencias TSJ'!$D12))</f>
        <v>0.84615384615384615</v>
      </c>
      <c r="C12" s="23">
        <f>IF(('Sentencias TSJ'!$B12+'Sentencias TSJ'!$C12+'Sentencias TSJ'!$D12)=0,"-",'Sentencias TSJ'!C12/('Sentencias TSJ'!$B12+'Sentencias TSJ'!$C12+'Sentencias TSJ'!$D12))</f>
        <v>9.7902097902097904E-2</v>
      </c>
      <c r="D12" s="23">
        <f>IF(('Sentencias TSJ'!$B12+'Sentencias TSJ'!$C12+'Sentencias TSJ'!$D12)=0,"-",'Sentencias TSJ'!D12/('Sentencias TSJ'!$B12+'Sentencias TSJ'!$C12+'Sentencias TSJ'!$D12))</f>
        <v>5.5944055944055944E-2</v>
      </c>
      <c r="E12" s="23">
        <f>IF(('Sentencias TSJ'!$E12+'Sentencias TSJ'!$F12+'Sentencias TSJ'!$G12)=0,"-",'Sentencias TSJ'!E12/('Sentencias TSJ'!$E12+'Sentencias TSJ'!$F12+'Sentencias TSJ'!$G12))</f>
        <v>0.58333333333333337</v>
      </c>
      <c r="F12" s="23">
        <f>IF(('Sentencias TSJ'!$E12+'Sentencias TSJ'!$F12+'Sentencias TSJ'!$G12)=0,"-",'Sentencias TSJ'!F12/('Sentencias TSJ'!$E12+'Sentencias TSJ'!$F12+'Sentencias TSJ'!$G12))</f>
        <v>0.16666666666666666</v>
      </c>
      <c r="G12" s="23">
        <f>IF(('Sentencias TSJ'!$E12+'Sentencias TSJ'!$F12+'Sentencias TSJ'!$G12)=0,"-",'Sentencias TSJ'!G12/('Sentencias TSJ'!$E12+'Sentencias TSJ'!$F12+'Sentencias TSJ'!$G12))</f>
        <v>0.25</v>
      </c>
      <c r="H12" s="23">
        <f>IF(('Sentencias TSJ'!$H12+'Sentencias TSJ'!$I12+'Sentencias TSJ'!$J12)=0,"-",'Sentencias TSJ'!H12/('Sentencias TSJ'!$H12+'Sentencias TSJ'!$I12+'Sentencias TSJ'!$J12))</f>
        <v>0.80645161290322576</v>
      </c>
      <c r="I12" s="23">
        <f>IF(('Sentencias TSJ'!$H12+'Sentencias TSJ'!$I12+'Sentencias TSJ'!$J12)=0,"-",'Sentencias TSJ'!I12/('Sentencias TSJ'!$H12+'Sentencias TSJ'!$I12+'Sentencias TSJ'!$J12))</f>
        <v>0.16129032258064516</v>
      </c>
      <c r="J12" s="23">
        <f>IF(('Sentencias TSJ'!$H12+'Sentencias TSJ'!$I12+'Sentencias TSJ'!$J12)=0,"-",'Sentencias TSJ'!J12/('Sentencias TSJ'!$H12+'Sentencias TSJ'!$I12+'Sentencias TSJ'!$J12))</f>
        <v>3.2258064516129031E-2</v>
      </c>
      <c r="K12" s="23">
        <f>IF(('Sentencias TSJ'!$K12+'Sentencias TSJ'!$L12+'Sentencias TSJ'!$M12)=0,"-",'Sentencias TSJ'!K12/('Sentencias TSJ'!$K12+'Sentencias TSJ'!$L12+'Sentencias TSJ'!$M12))</f>
        <v>0.83282674772036469</v>
      </c>
      <c r="L12" s="23">
        <f>IF(('Sentencias TSJ'!$K12+'Sentencias TSJ'!$L12+'Sentencias TSJ'!$M12)=0,"-",'Sentencias TSJ'!L12/('Sentencias TSJ'!$K12+'Sentencias TSJ'!$L12+'Sentencias TSJ'!$M12))</f>
        <v>0.10638297872340426</v>
      </c>
      <c r="M12" s="23">
        <f>IF(('Sentencias TSJ'!$K12+'Sentencias TSJ'!$L12+'Sentencias TSJ'!$M12)=0,"-",'Sentencias TSJ'!M12/('Sentencias TSJ'!$K12+'Sentencias TSJ'!$L12+'Sentencias TSJ'!$M12))</f>
        <v>6.0790273556231005E-2</v>
      </c>
    </row>
    <row r="13" spans="1:13" ht="15.75" thickBot="1" x14ac:dyDescent="0.3">
      <c r="A13" s="2" t="s">
        <v>8</v>
      </c>
      <c r="B13" s="23">
        <f>IF(('Sentencias TSJ'!$B13+'Sentencias TSJ'!$C13+'Sentencias TSJ'!$D13)=0,"-",'Sentencias TSJ'!B13/('Sentencias TSJ'!$B13+'Sentencias TSJ'!$C13+'Sentencias TSJ'!$D13))</f>
        <v>0.94117647058823528</v>
      </c>
      <c r="C13" s="23">
        <f>IF(('Sentencias TSJ'!$B13+'Sentencias TSJ'!$C13+'Sentencias TSJ'!$D13)=0,"-",'Sentencias TSJ'!C13/('Sentencias TSJ'!$B13+'Sentencias TSJ'!$C13+'Sentencias TSJ'!$D13))</f>
        <v>3.9215686274509803E-2</v>
      </c>
      <c r="D13" s="23">
        <f>IF(('Sentencias TSJ'!$B13+'Sentencias TSJ'!$C13+'Sentencias TSJ'!$D13)=0,"-",'Sentencias TSJ'!D13/('Sentencias TSJ'!$B13+'Sentencias TSJ'!$C13+'Sentencias TSJ'!$D13))</f>
        <v>1.9607843137254902E-2</v>
      </c>
      <c r="E13" s="23">
        <f>IF(('Sentencias TSJ'!$E13+'Sentencias TSJ'!$F13+'Sentencias TSJ'!$G13)=0,"-",'Sentencias TSJ'!E13/('Sentencias TSJ'!$E13+'Sentencias TSJ'!$F13+'Sentencias TSJ'!$G13))</f>
        <v>1</v>
      </c>
      <c r="F13" s="23">
        <f>IF(('Sentencias TSJ'!$E13+'Sentencias TSJ'!$F13+'Sentencias TSJ'!$G13)=0,"-",'Sentencias TSJ'!F13/('Sentencias TSJ'!$E13+'Sentencias TSJ'!$F13+'Sentencias TSJ'!$G13))</f>
        <v>0</v>
      </c>
      <c r="G13" s="23">
        <f>IF(('Sentencias TSJ'!$E13+'Sentencias TSJ'!$F13+'Sentencias TSJ'!$G13)=0,"-",'Sentencias TSJ'!G13/('Sentencias TSJ'!$E13+'Sentencias TSJ'!$F13+'Sentencias TSJ'!$G13))</f>
        <v>0</v>
      </c>
      <c r="H13" s="23">
        <f>IF(('Sentencias TSJ'!$H13+'Sentencias TSJ'!$I13+'Sentencias TSJ'!$J13)=0,"-",'Sentencias TSJ'!H13/('Sentencias TSJ'!$H13+'Sentencias TSJ'!$I13+'Sentencias TSJ'!$J13))</f>
        <v>0.77777777777777779</v>
      </c>
      <c r="I13" s="23">
        <f>IF(('Sentencias TSJ'!$H13+'Sentencias TSJ'!$I13+'Sentencias TSJ'!$J13)=0,"-",'Sentencias TSJ'!I13/('Sentencias TSJ'!$H13+'Sentencias TSJ'!$I13+'Sentencias TSJ'!$J13))</f>
        <v>0.22222222222222221</v>
      </c>
      <c r="J13" s="23">
        <f>IF(('Sentencias TSJ'!$H13+'Sentencias TSJ'!$I13+'Sentencias TSJ'!$J13)=0,"-",'Sentencias TSJ'!J13/('Sentencias TSJ'!$H13+'Sentencias TSJ'!$I13+'Sentencias TSJ'!$J13))</f>
        <v>0</v>
      </c>
      <c r="K13" s="23">
        <f>IF(('Sentencias TSJ'!$K13+'Sentencias TSJ'!$L13+'Sentencias TSJ'!$M13)=0,"-",'Sentencias TSJ'!K13/('Sentencias TSJ'!$K13+'Sentencias TSJ'!$L13+'Sentencias TSJ'!$M13))</f>
        <v>0.91803278688524592</v>
      </c>
      <c r="L13" s="23">
        <f>IF(('Sentencias TSJ'!$K13+'Sentencias TSJ'!$L13+'Sentencias TSJ'!$M13)=0,"-",'Sentencias TSJ'!L13/('Sentencias TSJ'!$K13+'Sentencias TSJ'!$L13+'Sentencias TSJ'!$M13))</f>
        <v>6.5573770491803282E-2</v>
      </c>
      <c r="M13" s="23">
        <f>IF(('Sentencias TSJ'!$K13+'Sentencias TSJ'!$L13+'Sentencias TSJ'!$M13)=0,"-",'Sentencias TSJ'!M13/('Sentencias TSJ'!$K13+'Sentencias TSJ'!$L13+'Sentencias TSJ'!$M13))</f>
        <v>1.6393442622950821E-2</v>
      </c>
    </row>
    <row r="14" spans="1:13" ht="15.75" thickBot="1" x14ac:dyDescent="0.3">
      <c r="A14" s="2" t="s">
        <v>9</v>
      </c>
      <c r="B14" s="23">
        <f>IF(('Sentencias TSJ'!$B14+'Sentencias TSJ'!$C14+'Sentencias TSJ'!$D14)=0,"-",'Sentencias TSJ'!B14/('Sentencias TSJ'!$B14+'Sentencias TSJ'!$C14+'Sentencias TSJ'!$D14))</f>
        <v>0.86538461538461542</v>
      </c>
      <c r="C14" s="23">
        <f>IF(('Sentencias TSJ'!$B14+'Sentencias TSJ'!$C14+'Sentencias TSJ'!$D14)=0,"-",'Sentencias TSJ'!C14/('Sentencias TSJ'!$B14+'Sentencias TSJ'!$C14+'Sentencias TSJ'!$D14))</f>
        <v>4.807692307692308E-2</v>
      </c>
      <c r="D14" s="23">
        <f>IF(('Sentencias TSJ'!$B14+'Sentencias TSJ'!$C14+'Sentencias TSJ'!$D14)=0,"-",'Sentencias TSJ'!D14/('Sentencias TSJ'!$B14+'Sentencias TSJ'!$C14+'Sentencias TSJ'!$D14))</f>
        <v>8.6538461538461536E-2</v>
      </c>
      <c r="E14" s="23">
        <f>IF(('Sentencias TSJ'!$E14+'Sentencias TSJ'!$F14+'Sentencias TSJ'!$G14)=0,"-",'Sentencias TSJ'!E14/('Sentencias TSJ'!$E14+'Sentencias TSJ'!$F14+'Sentencias TSJ'!$G14))</f>
        <v>0.66666666666666663</v>
      </c>
      <c r="F14" s="23">
        <f>IF(('Sentencias TSJ'!$E14+'Sentencias TSJ'!$F14+'Sentencias TSJ'!$G14)=0,"-",'Sentencias TSJ'!F14/('Sentencias TSJ'!$E14+'Sentencias TSJ'!$F14+'Sentencias TSJ'!$G14))</f>
        <v>0.33333333333333331</v>
      </c>
      <c r="G14" s="23">
        <f>IF(('Sentencias TSJ'!$E14+'Sentencias TSJ'!$F14+'Sentencias TSJ'!$G14)=0,"-",'Sentencias TSJ'!G14/('Sentencias TSJ'!$E14+'Sentencias TSJ'!$F14+'Sentencias TSJ'!$G14))</f>
        <v>0</v>
      </c>
      <c r="H14" s="23">
        <f>IF(('Sentencias TSJ'!$H14+'Sentencias TSJ'!$I14+'Sentencias TSJ'!$J14)=0,"-",'Sentencias TSJ'!H14/('Sentencias TSJ'!$H14+'Sentencias TSJ'!$I14+'Sentencias TSJ'!$J14))</f>
        <v>0.81818181818181823</v>
      </c>
      <c r="I14" s="23">
        <f>IF(('Sentencias TSJ'!$H14+'Sentencias TSJ'!$I14+'Sentencias TSJ'!$J14)=0,"-",'Sentencias TSJ'!I14/('Sentencias TSJ'!$H14+'Sentencias TSJ'!$I14+'Sentencias TSJ'!$J14))</f>
        <v>9.0909090909090912E-2</v>
      </c>
      <c r="J14" s="23">
        <f>IF(('Sentencias TSJ'!$H14+'Sentencias TSJ'!$I14+'Sentencias TSJ'!$J14)=0,"-",'Sentencias TSJ'!J14/('Sentencias TSJ'!$H14+'Sentencias TSJ'!$I14+'Sentencias TSJ'!$J14))</f>
        <v>9.0909090909090912E-2</v>
      </c>
      <c r="K14" s="23">
        <f>IF(('Sentencias TSJ'!$K14+'Sentencias TSJ'!$L14+'Sentencias TSJ'!$M14)=0,"-",'Sentencias TSJ'!K14/('Sentencias TSJ'!$K14+'Sentencias TSJ'!$L14+'Sentencias TSJ'!$M14))</f>
        <v>0.85593220338983056</v>
      </c>
      <c r="L14" s="23">
        <f>IF(('Sentencias TSJ'!$K14+'Sentencias TSJ'!$L14+'Sentencias TSJ'!$M14)=0,"-",'Sentencias TSJ'!L14/('Sentencias TSJ'!$K14+'Sentencias TSJ'!$L14+'Sentencias TSJ'!$M14))</f>
        <v>5.9322033898305086E-2</v>
      </c>
      <c r="M14" s="23">
        <f>IF(('Sentencias TSJ'!$K14+'Sentencias TSJ'!$L14+'Sentencias TSJ'!$M14)=0,"-",'Sentencias TSJ'!M14/('Sentencias TSJ'!$K14+'Sentencias TSJ'!$L14+'Sentencias TSJ'!$M14))</f>
        <v>8.4745762711864403E-2</v>
      </c>
    </row>
    <row r="15" spans="1:13" ht="15.75" thickBot="1" x14ac:dyDescent="0.3">
      <c r="A15" s="2" t="s">
        <v>10</v>
      </c>
      <c r="B15" s="23">
        <f>IF(('Sentencias TSJ'!$B15+'Sentencias TSJ'!$C15+'Sentencias TSJ'!$D15)=0,"-",'Sentencias TSJ'!B15/('Sentencias TSJ'!$B15+'Sentencias TSJ'!$C15+'Sentencias TSJ'!$D15))</f>
        <v>0.79130434782608694</v>
      </c>
      <c r="C15" s="23">
        <f>IF(('Sentencias TSJ'!$B15+'Sentencias TSJ'!$C15+'Sentencias TSJ'!$D15)=0,"-",'Sentencias TSJ'!C15/('Sentencias TSJ'!$B15+'Sentencias TSJ'!$C15+'Sentencias TSJ'!$D15))</f>
        <v>0.10434782608695652</v>
      </c>
      <c r="D15" s="23">
        <f>IF(('Sentencias TSJ'!$B15+'Sentencias TSJ'!$C15+'Sentencias TSJ'!$D15)=0,"-",'Sentencias TSJ'!D15/('Sentencias TSJ'!$B15+'Sentencias TSJ'!$C15+'Sentencias TSJ'!$D15))</f>
        <v>0.10434782608695652</v>
      </c>
      <c r="E15" s="23">
        <f>IF(('Sentencias TSJ'!$E15+'Sentencias TSJ'!$F15+'Sentencias TSJ'!$G15)=0,"-",'Sentencias TSJ'!E15/('Sentencias TSJ'!$E15+'Sentencias TSJ'!$F15+'Sentencias TSJ'!$G15))</f>
        <v>0.5</v>
      </c>
      <c r="F15" s="23">
        <f>IF(('Sentencias TSJ'!$E15+'Sentencias TSJ'!$F15+'Sentencias TSJ'!$G15)=0,"-",'Sentencias TSJ'!F15/('Sentencias TSJ'!$E15+'Sentencias TSJ'!$F15+'Sentencias TSJ'!$G15))</f>
        <v>0.5</v>
      </c>
      <c r="G15" s="23">
        <f>IF(('Sentencias TSJ'!$E15+'Sentencias TSJ'!$F15+'Sentencias TSJ'!$G15)=0,"-",'Sentencias TSJ'!G15/('Sentencias TSJ'!$E15+'Sentencias TSJ'!$F15+'Sentencias TSJ'!$G15))</f>
        <v>0</v>
      </c>
      <c r="H15" s="23">
        <f>IF(('Sentencias TSJ'!$H15+'Sentencias TSJ'!$I15+'Sentencias TSJ'!$J15)=0,"-",'Sentencias TSJ'!H15/('Sentencias TSJ'!$H15+'Sentencias TSJ'!$I15+'Sentencias TSJ'!$J15))</f>
        <v>0.66666666666666663</v>
      </c>
      <c r="I15" s="23">
        <f>IF(('Sentencias TSJ'!$H15+'Sentencias TSJ'!$I15+'Sentencias TSJ'!$J15)=0,"-",'Sentencias TSJ'!I15/('Sentencias TSJ'!$H15+'Sentencias TSJ'!$I15+'Sentencias TSJ'!$J15))</f>
        <v>0</v>
      </c>
      <c r="J15" s="23">
        <f>IF(('Sentencias TSJ'!$H15+'Sentencias TSJ'!$I15+'Sentencias TSJ'!$J15)=0,"-",'Sentencias TSJ'!J15/('Sentencias TSJ'!$H15+'Sentencias TSJ'!$I15+'Sentencias TSJ'!$J15))</f>
        <v>0.33333333333333331</v>
      </c>
      <c r="K15" s="23">
        <f>IF(('Sentencias TSJ'!$K15+'Sentencias TSJ'!$L15+'Sentencias TSJ'!$M15)=0,"-",'Sentencias TSJ'!K15/('Sentencias TSJ'!$K15+'Sentencias TSJ'!$L15+'Sentencias TSJ'!$M15))</f>
        <v>0.78333333333333333</v>
      </c>
      <c r="L15" s="23">
        <f>IF(('Sentencias TSJ'!$K15+'Sentencias TSJ'!$L15+'Sentencias TSJ'!$M15)=0,"-",'Sentencias TSJ'!L15/('Sentencias TSJ'!$K15+'Sentencias TSJ'!$L15+'Sentencias TSJ'!$M15))</f>
        <v>0.10833333333333334</v>
      </c>
      <c r="M15" s="23">
        <f>IF(('Sentencias TSJ'!$K15+'Sentencias TSJ'!$L15+'Sentencias TSJ'!$M15)=0,"-",'Sentencias TSJ'!M15/('Sentencias TSJ'!$K15+'Sentencias TSJ'!$L15+'Sentencias TSJ'!$M15))</f>
        <v>0.10833333333333334</v>
      </c>
    </row>
    <row r="16" spans="1:13" ht="15.75" thickBot="1" x14ac:dyDescent="0.3">
      <c r="A16" s="2" t="s">
        <v>11</v>
      </c>
      <c r="B16" s="23">
        <f>IF(('Sentencias TSJ'!$B16+'Sentencias TSJ'!$C16+'Sentencias TSJ'!$D16)=0,"-",'Sentencias TSJ'!B16/('Sentencias TSJ'!$B16+'Sentencias TSJ'!$C16+'Sentencias TSJ'!$D16))</f>
        <v>0.89122807017543859</v>
      </c>
      <c r="C16" s="23">
        <f>IF(('Sentencias TSJ'!$B16+'Sentencias TSJ'!$C16+'Sentencias TSJ'!$D16)=0,"-",'Sentencias TSJ'!C16/('Sentencias TSJ'!$B16+'Sentencias TSJ'!$C16+'Sentencias TSJ'!$D16))</f>
        <v>6.3157894736842107E-2</v>
      </c>
      <c r="D16" s="23">
        <f>IF(('Sentencias TSJ'!$B16+'Sentencias TSJ'!$C16+'Sentencias TSJ'!$D16)=0,"-",'Sentencias TSJ'!D16/('Sentencias TSJ'!$B16+'Sentencias TSJ'!$C16+'Sentencias TSJ'!$D16))</f>
        <v>4.5614035087719301E-2</v>
      </c>
      <c r="E16" s="23">
        <f>IF(('Sentencias TSJ'!$E16+'Sentencias TSJ'!$F16+'Sentencias TSJ'!$G16)=0,"-",'Sentencias TSJ'!E16/('Sentencias TSJ'!$E16+'Sentencias TSJ'!$F16+'Sentencias TSJ'!$G16))</f>
        <v>0.90225563909774431</v>
      </c>
      <c r="F16" s="23">
        <f>IF(('Sentencias TSJ'!$E16+'Sentencias TSJ'!$F16+'Sentencias TSJ'!$G16)=0,"-",'Sentencias TSJ'!F16/('Sentencias TSJ'!$E16+'Sentencias TSJ'!$F16+'Sentencias TSJ'!$G16))</f>
        <v>5.2631578947368418E-2</v>
      </c>
      <c r="G16" s="23">
        <f>IF(('Sentencias TSJ'!$E16+'Sentencias TSJ'!$F16+'Sentencias TSJ'!$G16)=0,"-",'Sentencias TSJ'!G16/('Sentencias TSJ'!$E16+'Sentencias TSJ'!$F16+'Sentencias TSJ'!$G16))</f>
        <v>4.5112781954887216E-2</v>
      </c>
      <c r="H16" s="23">
        <f>IF(('Sentencias TSJ'!$H16+'Sentencias TSJ'!$I16+'Sentencias TSJ'!$J16)=0,"-",'Sentencias TSJ'!H16/('Sentencias TSJ'!$H16+'Sentencias TSJ'!$I16+'Sentencias TSJ'!$J16))</f>
        <v>0.8669724770642202</v>
      </c>
      <c r="I16" s="23">
        <f>IF(('Sentencias TSJ'!$H16+'Sentencias TSJ'!$I16+'Sentencias TSJ'!$J16)=0,"-",'Sentencias TSJ'!I16/('Sentencias TSJ'!$H16+'Sentencias TSJ'!$I16+'Sentencias TSJ'!$J16))</f>
        <v>5.0458715596330278E-2</v>
      </c>
      <c r="J16" s="23">
        <f>IF(('Sentencias TSJ'!$H16+'Sentencias TSJ'!$I16+'Sentencias TSJ'!$J16)=0,"-",'Sentencias TSJ'!J16/('Sentencias TSJ'!$H16+'Sentencias TSJ'!$I16+'Sentencias TSJ'!$J16))</f>
        <v>8.2568807339449546E-2</v>
      </c>
      <c r="K16" s="23">
        <f>IF(('Sentencias TSJ'!$K16+'Sentencias TSJ'!$L16+'Sentencias TSJ'!$M16)=0,"-",'Sentencias TSJ'!K16/('Sentencias TSJ'!$K16+'Sentencias TSJ'!$L16+'Sentencias TSJ'!$M16))</f>
        <v>0.88866532528504361</v>
      </c>
      <c r="L16" s="23">
        <f>IF(('Sentencias TSJ'!$K16+'Sentencias TSJ'!$L16+'Sentencias TSJ'!$M16)=0,"-",'Sentencias TSJ'!L16/('Sentencias TSJ'!$K16+'Sentencias TSJ'!$L16+'Sentencias TSJ'!$M16))</f>
        <v>6.0362173038229376E-2</v>
      </c>
      <c r="M16" s="23">
        <f>IF(('Sentencias TSJ'!$K16+'Sentencias TSJ'!$L16+'Sentencias TSJ'!$M16)=0,"-",'Sentencias TSJ'!M16/('Sentencias TSJ'!$K16+'Sentencias TSJ'!$L16+'Sentencias TSJ'!$M16))</f>
        <v>5.0972501676727032E-2</v>
      </c>
    </row>
    <row r="17" spans="1:13" ht="15.75" thickBot="1" x14ac:dyDescent="0.3">
      <c r="A17" s="2" t="s">
        <v>24</v>
      </c>
      <c r="B17" s="23">
        <f>IF(('Sentencias TSJ'!$B17+'Sentencias TSJ'!$C17+'Sentencias TSJ'!$D17)=0,"-",'Sentencias TSJ'!B17/('Sentencias TSJ'!$B17+'Sentencias TSJ'!$C17+'Sentencias TSJ'!$D17))</f>
        <v>0.86802973977695164</v>
      </c>
      <c r="C17" s="23">
        <f>IF(('Sentencias TSJ'!$B17+'Sentencias TSJ'!$C17+'Sentencias TSJ'!$D17)=0,"-",'Sentencias TSJ'!C17/('Sentencias TSJ'!$B17+'Sentencias TSJ'!$C17+'Sentencias TSJ'!$D17))</f>
        <v>7.434944237918216E-2</v>
      </c>
      <c r="D17" s="23">
        <f>IF(('Sentencias TSJ'!$B17+'Sentencias TSJ'!$C17+'Sentencias TSJ'!$D17)=0,"-",'Sentencias TSJ'!D17/('Sentencias TSJ'!$B17+'Sentencias TSJ'!$C17+'Sentencias TSJ'!$D17))</f>
        <v>5.7620817843866169E-2</v>
      </c>
      <c r="E17" s="23">
        <f>IF(('Sentencias TSJ'!$E17+'Sentencias TSJ'!$F17+'Sentencias TSJ'!$G17)=0,"-",'Sentencias TSJ'!E17/('Sentencias TSJ'!$E17+'Sentencias TSJ'!$F17+'Sentencias TSJ'!$G17))</f>
        <v>0.69230769230769229</v>
      </c>
      <c r="F17" s="23">
        <f>IF(('Sentencias TSJ'!$E17+'Sentencias TSJ'!$F17+'Sentencias TSJ'!$G17)=0,"-",'Sentencias TSJ'!F17/('Sentencias TSJ'!$E17+'Sentencias TSJ'!$F17+'Sentencias TSJ'!$G17))</f>
        <v>0.30769230769230771</v>
      </c>
      <c r="G17" s="23">
        <f>IF(('Sentencias TSJ'!$E17+'Sentencias TSJ'!$F17+'Sentencias TSJ'!$G17)=0,"-",'Sentencias TSJ'!G17/('Sentencias TSJ'!$E17+'Sentencias TSJ'!$F17+'Sentencias TSJ'!$G17))</f>
        <v>0</v>
      </c>
      <c r="H17" s="23">
        <f>IF(('Sentencias TSJ'!$H17+'Sentencias TSJ'!$I17+'Sentencias TSJ'!$J17)=0,"-",'Sentencias TSJ'!H17/('Sentencias TSJ'!$H17+'Sentencias TSJ'!$I17+'Sentencias TSJ'!$J17))</f>
        <v>0.9</v>
      </c>
      <c r="I17" s="23">
        <f>IF(('Sentencias TSJ'!$H17+'Sentencias TSJ'!$I17+'Sentencias TSJ'!$J17)=0,"-",'Sentencias TSJ'!I17/('Sentencias TSJ'!$H17+'Sentencias TSJ'!$I17+'Sentencias TSJ'!$J17))</f>
        <v>0.02</v>
      </c>
      <c r="J17" s="23">
        <f>IF(('Sentencias TSJ'!$H17+'Sentencias TSJ'!$I17+'Sentencias TSJ'!$J17)=0,"-",'Sentencias TSJ'!J17/('Sentencias TSJ'!$H17+'Sentencias TSJ'!$I17+'Sentencias TSJ'!$J17))</f>
        <v>0.08</v>
      </c>
      <c r="K17" s="23">
        <f>IF(('Sentencias TSJ'!$K17+'Sentencias TSJ'!$L17+'Sentencias TSJ'!$M17)=0,"-",'Sentencias TSJ'!K17/('Sentencias TSJ'!$K17+'Sentencias TSJ'!$L17+'Sentencias TSJ'!$M17))</f>
        <v>0.86688851913477538</v>
      </c>
      <c r="L17" s="23">
        <f>IF(('Sentencias TSJ'!$K17+'Sentencias TSJ'!$L17+'Sentencias TSJ'!$M17)=0,"-",'Sentencias TSJ'!L17/('Sentencias TSJ'!$K17+'Sentencias TSJ'!$L17+'Sentencias TSJ'!$M17))</f>
        <v>7.4875207986688855E-2</v>
      </c>
      <c r="M17" s="23">
        <f>IF(('Sentencias TSJ'!$K17+'Sentencias TSJ'!$L17+'Sentencias TSJ'!$M17)=0,"-",'Sentencias TSJ'!M17/('Sentencias TSJ'!$K17+'Sentencias TSJ'!$L17+'Sentencias TSJ'!$M17))</f>
        <v>5.8236272878535771E-2</v>
      </c>
    </row>
    <row r="18" spans="1:13" ht="15.75" thickBot="1" x14ac:dyDescent="0.3">
      <c r="A18" s="2" t="s">
        <v>12</v>
      </c>
      <c r="B18" s="23">
        <f>IF(('Sentencias TSJ'!$B18+'Sentencias TSJ'!$C18+'Sentencias TSJ'!$D18)=0,"-",'Sentencias TSJ'!B18/('Sentencias TSJ'!$B18+'Sentencias TSJ'!$C18+'Sentencias TSJ'!$D18))</f>
        <v>0.87179487179487181</v>
      </c>
      <c r="C18" s="23">
        <f>IF(('Sentencias TSJ'!$B18+'Sentencias TSJ'!$C18+'Sentencias TSJ'!$D18)=0,"-",'Sentencias TSJ'!C18/('Sentencias TSJ'!$B18+'Sentencias TSJ'!$C18+'Sentencias TSJ'!$D18))</f>
        <v>0.10256410256410256</v>
      </c>
      <c r="D18" s="23">
        <f>IF(('Sentencias TSJ'!$B18+'Sentencias TSJ'!$C18+'Sentencias TSJ'!$D18)=0,"-",'Sentencias TSJ'!D18/('Sentencias TSJ'!$B18+'Sentencias TSJ'!$C18+'Sentencias TSJ'!$D18))</f>
        <v>2.564102564102564E-2</v>
      </c>
      <c r="E18" s="23">
        <f>IF(('Sentencias TSJ'!$E18+'Sentencias TSJ'!$F18+'Sentencias TSJ'!$G18)=0,"-",'Sentencias TSJ'!E18/('Sentencias TSJ'!$E18+'Sentencias TSJ'!$F18+'Sentencias TSJ'!$G18))</f>
        <v>1</v>
      </c>
      <c r="F18" s="23">
        <f>IF(('Sentencias TSJ'!$E18+'Sentencias TSJ'!$F18+'Sentencias TSJ'!$G18)=0,"-",'Sentencias TSJ'!F18/('Sentencias TSJ'!$E18+'Sentencias TSJ'!$F18+'Sentencias TSJ'!$G18))</f>
        <v>0</v>
      </c>
      <c r="G18" s="23">
        <f>IF(('Sentencias TSJ'!$E18+'Sentencias TSJ'!$F18+'Sentencias TSJ'!$G18)=0,"-",'Sentencias TSJ'!G18/('Sentencias TSJ'!$E18+'Sentencias TSJ'!$F18+'Sentencias TSJ'!$G18))</f>
        <v>0</v>
      </c>
      <c r="H18" s="23">
        <f>IF(('Sentencias TSJ'!$H18+'Sentencias TSJ'!$I18+'Sentencias TSJ'!$J18)=0,"-",'Sentencias TSJ'!H18/('Sentencias TSJ'!$H18+'Sentencias TSJ'!$I18+'Sentencias TSJ'!$J18))</f>
        <v>0.25</v>
      </c>
      <c r="I18" s="23">
        <f>IF(('Sentencias TSJ'!$H18+'Sentencias TSJ'!$I18+'Sentencias TSJ'!$J18)=0,"-",'Sentencias TSJ'!I18/('Sentencias TSJ'!$H18+'Sentencias TSJ'!$I18+'Sentencias TSJ'!$J18))</f>
        <v>0</v>
      </c>
      <c r="J18" s="23">
        <f>IF(('Sentencias TSJ'!$H18+'Sentencias TSJ'!$I18+'Sentencias TSJ'!$J18)=0,"-",'Sentencias TSJ'!J18/('Sentencias TSJ'!$H18+'Sentencias TSJ'!$I18+'Sentencias TSJ'!$J18))</f>
        <v>0.75</v>
      </c>
      <c r="K18" s="23">
        <f>IF(('Sentencias TSJ'!$K18+'Sentencias TSJ'!$L18+'Sentencias TSJ'!$M18)=0,"-",'Sentencias TSJ'!K18/('Sentencias TSJ'!$K18+'Sentencias TSJ'!$L18+'Sentencias TSJ'!$M18))</f>
        <v>0.81818181818181823</v>
      </c>
      <c r="L18" s="23">
        <f>IF(('Sentencias TSJ'!$K18+'Sentencias TSJ'!$L18+'Sentencias TSJ'!$M18)=0,"-",'Sentencias TSJ'!L18/('Sentencias TSJ'!$K18+'Sentencias TSJ'!$L18+'Sentencias TSJ'!$M18))</f>
        <v>9.0909090909090912E-2</v>
      </c>
      <c r="M18" s="23">
        <f>IF(('Sentencias TSJ'!$K18+'Sentencias TSJ'!$L18+'Sentencias TSJ'!$M18)=0,"-",'Sentencias TSJ'!M18/('Sentencias TSJ'!$K18+'Sentencias TSJ'!$L18+'Sentencias TSJ'!$M18))</f>
        <v>9.0909090909090912E-2</v>
      </c>
    </row>
    <row r="19" spans="1:13" ht="15.75" thickBot="1" x14ac:dyDescent="0.3">
      <c r="A19" s="2" t="s">
        <v>13</v>
      </c>
      <c r="B19" s="23">
        <f>IF(('Sentencias TSJ'!$B19+'Sentencias TSJ'!$C19+'Sentencias TSJ'!$D19)=0,"-",'Sentencias TSJ'!B19/('Sentencias TSJ'!$B19+'Sentencias TSJ'!$C19+'Sentencias TSJ'!$D19))</f>
        <v>0.89795918367346939</v>
      </c>
      <c r="C19" s="23">
        <f>IF(('Sentencias TSJ'!$B19+'Sentencias TSJ'!$C19+'Sentencias TSJ'!$D19)=0,"-",'Sentencias TSJ'!C19/('Sentencias TSJ'!$B19+'Sentencias TSJ'!$C19+'Sentencias TSJ'!$D19))</f>
        <v>4.0816326530612242E-2</v>
      </c>
      <c r="D19" s="23">
        <f>IF(('Sentencias TSJ'!$B19+'Sentencias TSJ'!$C19+'Sentencias TSJ'!$D19)=0,"-",'Sentencias TSJ'!D19/('Sentencias TSJ'!$B19+'Sentencias TSJ'!$C19+'Sentencias TSJ'!$D19))</f>
        <v>6.1224489795918366E-2</v>
      </c>
      <c r="E19" s="23">
        <f>IF(('Sentencias TSJ'!$E19+'Sentencias TSJ'!$F19+'Sentencias TSJ'!$G19)=0,"-",'Sentencias TSJ'!E19/('Sentencias TSJ'!$E19+'Sentencias TSJ'!$F19+'Sentencias TSJ'!$G19))</f>
        <v>1</v>
      </c>
      <c r="F19" s="23">
        <f>IF(('Sentencias TSJ'!$E19+'Sentencias TSJ'!$F19+'Sentencias TSJ'!$G19)=0,"-",'Sentencias TSJ'!F19/('Sentencias TSJ'!$E19+'Sentencias TSJ'!$F19+'Sentencias TSJ'!$G19))</f>
        <v>0</v>
      </c>
      <c r="G19" s="23">
        <f>IF(('Sentencias TSJ'!$E19+'Sentencias TSJ'!$F19+'Sentencias TSJ'!$G19)=0,"-",'Sentencias TSJ'!G19/('Sentencias TSJ'!$E19+'Sentencias TSJ'!$F19+'Sentencias TSJ'!$G19))</f>
        <v>0</v>
      </c>
      <c r="H19" s="23">
        <f>IF(('Sentencias TSJ'!$H19+'Sentencias TSJ'!$I19+'Sentencias TSJ'!$J19)=0,"-",'Sentencias TSJ'!H19/('Sentencias TSJ'!$H19+'Sentencias TSJ'!$I19+'Sentencias TSJ'!$J19))</f>
        <v>1</v>
      </c>
      <c r="I19" s="23">
        <f>IF(('Sentencias TSJ'!$H19+'Sentencias TSJ'!$I19+'Sentencias TSJ'!$J19)=0,"-",'Sentencias TSJ'!I19/('Sentencias TSJ'!$H19+'Sentencias TSJ'!$I19+'Sentencias TSJ'!$J19))</f>
        <v>0</v>
      </c>
      <c r="J19" s="23">
        <f>IF(('Sentencias TSJ'!$H19+'Sentencias TSJ'!$I19+'Sentencias TSJ'!$J19)=0,"-",'Sentencias TSJ'!J19/('Sentencias TSJ'!$H19+'Sentencias TSJ'!$I19+'Sentencias TSJ'!$J19))</f>
        <v>0</v>
      </c>
      <c r="K19" s="23">
        <f>IF(('Sentencias TSJ'!$K19+'Sentencias TSJ'!$L19+'Sentencias TSJ'!$M19)=0,"-",'Sentencias TSJ'!K19/('Sentencias TSJ'!$K19+'Sentencias TSJ'!$L19+'Sentencias TSJ'!$M19))</f>
        <v>0.90740740740740744</v>
      </c>
      <c r="L19" s="23">
        <f>IF(('Sentencias TSJ'!$K19+'Sentencias TSJ'!$L19+'Sentencias TSJ'!$M19)=0,"-",'Sentencias TSJ'!L19/('Sentencias TSJ'!$K19+'Sentencias TSJ'!$L19+'Sentencias TSJ'!$M19))</f>
        <v>3.7037037037037035E-2</v>
      </c>
      <c r="M19" s="23">
        <f>IF(('Sentencias TSJ'!$K19+'Sentencias TSJ'!$L19+'Sentencias TSJ'!$M19)=0,"-",'Sentencias TSJ'!M19/('Sentencias TSJ'!$K19+'Sentencias TSJ'!$L19+'Sentencias TSJ'!$M19))</f>
        <v>5.5555555555555552E-2</v>
      </c>
    </row>
    <row r="20" spans="1:13" ht="15.75" thickBot="1" x14ac:dyDescent="0.3">
      <c r="A20" s="2" t="s">
        <v>14</v>
      </c>
      <c r="B20" s="23">
        <f>IF(('Sentencias TSJ'!$B20+'Sentencias TSJ'!$C20+'Sentencias TSJ'!$D20)=0,"-",'Sentencias TSJ'!B20/('Sentencias TSJ'!$B20+'Sentencias TSJ'!$C20+'Sentencias TSJ'!$D20))</f>
        <v>0.88736263736263732</v>
      </c>
      <c r="C20" s="23">
        <f>IF(('Sentencias TSJ'!$B20+'Sentencias TSJ'!$C20+'Sentencias TSJ'!$D20)=0,"-",'Sentencias TSJ'!C20/('Sentencias TSJ'!$B20+'Sentencias TSJ'!$C20+'Sentencias TSJ'!$D20))</f>
        <v>5.0824175824175824E-2</v>
      </c>
      <c r="D20" s="23">
        <f>IF(('Sentencias TSJ'!$B20+'Sentencias TSJ'!$C20+'Sentencias TSJ'!$D20)=0,"-",'Sentencias TSJ'!D20/('Sentencias TSJ'!$B20+'Sentencias TSJ'!$C20+'Sentencias TSJ'!$D20))</f>
        <v>6.1813186813186816E-2</v>
      </c>
      <c r="E20" s="23">
        <f>IF(('Sentencias TSJ'!$E20+'Sentencias TSJ'!$F20+'Sentencias TSJ'!$G20)=0,"-",'Sentencias TSJ'!E20/('Sentencias TSJ'!$E20+'Sentencias TSJ'!$F20+'Sentencias TSJ'!$G20))</f>
        <v>0.8783783783783784</v>
      </c>
      <c r="F20" s="23">
        <f>IF(('Sentencias TSJ'!$E20+'Sentencias TSJ'!$F20+'Sentencias TSJ'!$G20)=0,"-",'Sentencias TSJ'!F20/('Sentencias TSJ'!$E20+'Sentencias TSJ'!$F20+'Sentencias TSJ'!$G20))</f>
        <v>4.0540540540540543E-2</v>
      </c>
      <c r="G20" s="23">
        <f>IF(('Sentencias TSJ'!$E20+'Sentencias TSJ'!$F20+'Sentencias TSJ'!$G20)=0,"-",'Sentencias TSJ'!G20/('Sentencias TSJ'!$E20+'Sentencias TSJ'!$F20+'Sentencias TSJ'!$G20))</f>
        <v>8.1081081081081086E-2</v>
      </c>
      <c r="H20" s="23">
        <f>IF(('Sentencias TSJ'!$H20+'Sentencias TSJ'!$I20+'Sentencias TSJ'!$J20)=0,"-",'Sentencias TSJ'!H20/('Sentencias TSJ'!$H20+'Sentencias TSJ'!$I20+'Sentencias TSJ'!$J20))</f>
        <v>0.85567010309278346</v>
      </c>
      <c r="I20" s="23">
        <f>IF(('Sentencias TSJ'!$H20+'Sentencias TSJ'!$I20+'Sentencias TSJ'!$J20)=0,"-",'Sentencias TSJ'!I20/('Sentencias TSJ'!$H20+'Sentencias TSJ'!$I20+'Sentencias TSJ'!$J20))</f>
        <v>3.0927835051546393E-2</v>
      </c>
      <c r="J20" s="23">
        <f>IF(('Sentencias TSJ'!$H20+'Sentencias TSJ'!$I20+'Sentencias TSJ'!$J20)=0,"-",'Sentencias TSJ'!J20/('Sentencias TSJ'!$H20+'Sentencias TSJ'!$I20+'Sentencias TSJ'!$J20))</f>
        <v>0.1134020618556701</v>
      </c>
      <c r="K20" s="23">
        <f>IF(('Sentencias TSJ'!$K20+'Sentencias TSJ'!$L20+'Sentencias TSJ'!$M20)=0,"-",'Sentencias TSJ'!K20/('Sentencias TSJ'!$K20+'Sentencias TSJ'!$L20+'Sentencias TSJ'!$M20))</f>
        <v>0.88320355951056728</v>
      </c>
      <c r="L20" s="23">
        <f>IF(('Sentencias TSJ'!$K20+'Sentencias TSJ'!$L20+'Sentencias TSJ'!$M20)=0,"-",'Sentencias TSJ'!L20/('Sentencias TSJ'!$K20+'Sentencias TSJ'!$L20+'Sentencias TSJ'!$M20))</f>
        <v>4.7830923248053395E-2</v>
      </c>
      <c r="M20" s="23">
        <f>IF(('Sentencias TSJ'!$K20+'Sentencias TSJ'!$L20+'Sentencias TSJ'!$M20)=0,"-",'Sentencias TSJ'!M20/('Sentencias TSJ'!$K20+'Sentencias TSJ'!$L20+'Sentencias TSJ'!$M20))</f>
        <v>6.8965517241379309E-2</v>
      </c>
    </row>
    <row r="21" spans="1:13" ht="15.75" thickBot="1" x14ac:dyDescent="0.3">
      <c r="A21" s="2" t="s">
        <v>15</v>
      </c>
      <c r="B21" s="23">
        <f>IF(('Sentencias TSJ'!$B21+'Sentencias TSJ'!$C21+'Sentencias TSJ'!$D21)=0,"-",'Sentencias TSJ'!B21/('Sentencias TSJ'!$B21+'Sentencias TSJ'!$C21+'Sentencias TSJ'!$D21))</f>
        <v>0.81</v>
      </c>
      <c r="C21" s="23">
        <f>IF(('Sentencias TSJ'!$B21+'Sentencias TSJ'!$C21+'Sentencias TSJ'!$D21)=0,"-",'Sentencias TSJ'!C21/('Sentencias TSJ'!$B21+'Sentencias TSJ'!$C21+'Sentencias TSJ'!$D21))</f>
        <v>0.06</v>
      </c>
      <c r="D21" s="23">
        <f>IF(('Sentencias TSJ'!$B21+'Sentencias TSJ'!$C21+'Sentencias TSJ'!$D21)=0,"-",'Sentencias TSJ'!D21/('Sentencias TSJ'!$B21+'Sentencias TSJ'!$C21+'Sentencias TSJ'!$D21))</f>
        <v>0.13</v>
      </c>
      <c r="E21" s="23">
        <f>IF(('Sentencias TSJ'!$E21+'Sentencias TSJ'!$F21+'Sentencias TSJ'!$G21)=0,"-",'Sentencias TSJ'!E21/('Sentencias TSJ'!$E21+'Sentencias TSJ'!$F21+'Sentencias TSJ'!$G21))</f>
        <v>1</v>
      </c>
      <c r="F21" s="23">
        <f>IF(('Sentencias TSJ'!$E21+'Sentencias TSJ'!$F21+'Sentencias TSJ'!$G21)=0,"-",'Sentencias TSJ'!F21/('Sentencias TSJ'!$E21+'Sentencias TSJ'!$F21+'Sentencias TSJ'!$G21))</f>
        <v>0</v>
      </c>
      <c r="G21" s="23">
        <f>IF(('Sentencias TSJ'!$E21+'Sentencias TSJ'!$F21+'Sentencias TSJ'!$G21)=0,"-",'Sentencias TSJ'!G21/('Sentencias TSJ'!$E21+'Sentencias TSJ'!$F21+'Sentencias TSJ'!$G21))</f>
        <v>0</v>
      </c>
      <c r="H21" s="23">
        <f>IF(('Sentencias TSJ'!$H21+'Sentencias TSJ'!$I21+'Sentencias TSJ'!$J21)=0,"-",'Sentencias TSJ'!H21/('Sentencias TSJ'!$H21+'Sentencias TSJ'!$I21+'Sentencias TSJ'!$J21))</f>
        <v>0.9</v>
      </c>
      <c r="I21" s="23">
        <f>IF(('Sentencias TSJ'!$H21+'Sentencias TSJ'!$I21+'Sentencias TSJ'!$J21)=0,"-",'Sentencias TSJ'!I21/('Sentencias TSJ'!$H21+'Sentencias TSJ'!$I21+'Sentencias TSJ'!$J21))</f>
        <v>0</v>
      </c>
      <c r="J21" s="23">
        <f>IF(('Sentencias TSJ'!$H21+'Sentencias TSJ'!$I21+'Sentencias TSJ'!$J21)=0,"-",'Sentencias TSJ'!J21/('Sentencias TSJ'!$H21+'Sentencias TSJ'!$I21+'Sentencias TSJ'!$J21))</f>
        <v>0.1</v>
      </c>
      <c r="K21" s="23">
        <f>IF(('Sentencias TSJ'!$K21+'Sentencias TSJ'!$L21+'Sentencias TSJ'!$M21)=0,"-",'Sentencias TSJ'!K21/('Sentencias TSJ'!$K21+'Sentencias TSJ'!$L21+'Sentencias TSJ'!$M21))</f>
        <v>0.83333333333333337</v>
      </c>
      <c r="L21" s="23">
        <f>IF(('Sentencias TSJ'!$K21+'Sentencias TSJ'!$L21+'Sentencias TSJ'!$M21)=0,"-",'Sentencias TSJ'!L21/('Sentencias TSJ'!$K21+'Sentencias TSJ'!$L21+'Sentencias TSJ'!$M21))</f>
        <v>4.7619047619047616E-2</v>
      </c>
      <c r="M21" s="23">
        <f>IF(('Sentencias TSJ'!$K21+'Sentencias TSJ'!$L21+'Sentencias TSJ'!$M21)=0,"-",'Sentencias TSJ'!M21/('Sentencias TSJ'!$K21+'Sentencias TSJ'!$L21+'Sentencias TSJ'!$M21))</f>
        <v>0.11904761904761904</v>
      </c>
    </row>
    <row r="22" spans="1:13" ht="15.75" thickBot="1" x14ac:dyDescent="0.3">
      <c r="A22" s="2" t="s">
        <v>16</v>
      </c>
      <c r="B22" s="23">
        <f>IF(('Sentencias TSJ'!$B22+'Sentencias TSJ'!$C22+'Sentencias TSJ'!$D22)=0,"-",'Sentencias TSJ'!B22/('Sentencias TSJ'!$B22+'Sentencias TSJ'!$C22+'Sentencias TSJ'!$D22))</f>
        <v>0.90476190476190477</v>
      </c>
      <c r="C22" s="23">
        <f>IF(('Sentencias TSJ'!$B22+'Sentencias TSJ'!$C22+'Sentencias TSJ'!$D22)=0,"-",'Sentencias TSJ'!C22/('Sentencias TSJ'!$B22+'Sentencias TSJ'!$C22+'Sentencias TSJ'!$D22))</f>
        <v>4.7619047619047616E-2</v>
      </c>
      <c r="D22" s="23">
        <f>IF(('Sentencias TSJ'!$B22+'Sentencias TSJ'!$C22+'Sentencias TSJ'!$D22)=0,"-",'Sentencias TSJ'!D22/('Sentencias TSJ'!$B22+'Sentencias TSJ'!$C22+'Sentencias TSJ'!$D22))</f>
        <v>4.7619047619047616E-2</v>
      </c>
      <c r="E22" s="23" t="str">
        <f>IF(('Sentencias TSJ'!$E22+'Sentencias TSJ'!$F22+'Sentencias TSJ'!$G22)=0,"-",'Sentencias TSJ'!E22/('Sentencias TSJ'!$E22+'Sentencias TSJ'!$F22+'Sentencias TSJ'!$G22))</f>
        <v>-</v>
      </c>
      <c r="F22" s="23" t="str">
        <f>IF(('Sentencias TSJ'!$E22+'Sentencias TSJ'!$F22+'Sentencias TSJ'!$G22)=0,"-",'Sentencias TSJ'!F22/('Sentencias TSJ'!$E22+'Sentencias TSJ'!$F22+'Sentencias TSJ'!$G22))</f>
        <v>-</v>
      </c>
      <c r="G22" s="23" t="str">
        <f>IF(('Sentencias TSJ'!$E22+'Sentencias TSJ'!$F22+'Sentencias TSJ'!$G22)=0,"-",'Sentencias TSJ'!G22/('Sentencias TSJ'!$E22+'Sentencias TSJ'!$F22+'Sentencias TSJ'!$G22))</f>
        <v>-</v>
      </c>
      <c r="H22" s="23">
        <f>IF(('Sentencias TSJ'!$H22+'Sentencias TSJ'!$I22+'Sentencias TSJ'!$J22)=0,"-",'Sentencias TSJ'!H22/('Sentencias TSJ'!$H22+'Sentencias TSJ'!$I22+'Sentencias TSJ'!$J22))</f>
        <v>0.75</v>
      </c>
      <c r="I22" s="23">
        <f>IF(('Sentencias TSJ'!$H22+'Sentencias TSJ'!$I22+'Sentencias TSJ'!$J22)=0,"-",'Sentencias TSJ'!I22/('Sentencias TSJ'!$H22+'Sentencias TSJ'!$I22+'Sentencias TSJ'!$J22))</f>
        <v>0</v>
      </c>
      <c r="J22" s="23">
        <f>IF(('Sentencias TSJ'!$H22+'Sentencias TSJ'!$I22+'Sentencias TSJ'!$J22)=0,"-",'Sentencias TSJ'!J22/('Sentencias TSJ'!$H22+'Sentencias TSJ'!$I22+'Sentencias TSJ'!$J22))</f>
        <v>0.25</v>
      </c>
      <c r="K22" s="23">
        <f>IF(('Sentencias TSJ'!$K22+'Sentencias TSJ'!$L22+'Sentencias TSJ'!$M22)=0,"-",'Sentencias TSJ'!K22/('Sentencias TSJ'!$K22+'Sentencias TSJ'!$L22+'Sentencias TSJ'!$M22))</f>
        <v>0.88</v>
      </c>
      <c r="L22" s="23">
        <f>IF(('Sentencias TSJ'!$K22+'Sentencias TSJ'!$L22+'Sentencias TSJ'!$M22)=0,"-",'Sentencias TSJ'!L22/('Sentencias TSJ'!$K22+'Sentencias TSJ'!$L22+'Sentencias TSJ'!$M22))</f>
        <v>0.04</v>
      </c>
      <c r="M22" s="23">
        <f>IF(('Sentencias TSJ'!$K22+'Sentencias TSJ'!$L22+'Sentencias TSJ'!$M22)=0,"-",'Sentencias TSJ'!M22/('Sentencias TSJ'!$K22+'Sentencias TSJ'!$L22+'Sentencias TSJ'!$M22))</f>
        <v>0.08</v>
      </c>
    </row>
    <row r="23" spans="1:13" ht="15.75" thickBot="1" x14ac:dyDescent="0.3">
      <c r="A23" s="2" t="s">
        <v>17</v>
      </c>
      <c r="B23" s="23">
        <f>IF(('Sentencias TSJ'!$B23+'Sentencias TSJ'!$C23+'Sentencias TSJ'!$D23)=0,"-",'Sentencias TSJ'!B23/('Sentencias TSJ'!$B23+'Sentencias TSJ'!$C23+'Sentencias TSJ'!$D23))</f>
        <v>0.88505747126436785</v>
      </c>
      <c r="C23" s="23">
        <f>IF(('Sentencias TSJ'!$B23+'Sentencias TSJ'!$C23+'Sentencias TSJ'!$D23)=0,"-",'Sentencias TSJ'!C23/('Sentencias TSJ'!$B23+'Sentencias TSJ'!$C23+'Sentencias TSJ'!$D23))</f>
        <v>0.10344827586206896</v>
      </c>
      <c r="D23" s="23">
        <f>IF(('Sentencias TSJ'!$B23+'Sentencias TSJ'!$C23+'Sentencias TSJ'!$D23)=0,"-",'Sentencias TSJ'!D23/('Sentencias TSJ'!$B23+'Sentencias TSJ'!$C23+'Sentencias TSJ'!$D23))</f>
        <v>1.1494252873563218E-2</v>
      </c>
      <c r="E23" s="23">
        <f>IF(('Sentencias TSJ'!$E23+'Sentencias TSJ'!$F23+'Sentencias TSJ'!$G23)=0,"-",'Sentencias TSJ'!E23/('Sentencias TSJ'!$E23+'Sentencias TSJ'!$F23+'Sentencias TSJ'!$G23))</f>
        <v>0.8</v>
      </c>
      <c r="F23" s="23">
        <f>IF(('Sentencias TSJ'!$E23+'Sentencias TSJ'!$F23+'Sentencias TSJ'!$G23)=0,"-",'Sentencias TSJ'!F23/('Sentencias TSJ'!$E23+'Sentencias TSJ'!$F23+'Sentencias TSJ'!$G23))</f>
        <v>0</v>
      </c>
      <c r="G23" s="23">
        <f>IF(('Sentencias TSJ'!$E23+'Sentencias TSJ'!$F23+'Sentencias TSJ'!$G23)=0,"-",'Sentencias TSJ'!G23/('Sentencias TSJ'!$E23+'Sentencias TSJ'!$F23+'Sentencias TSJ'!$G23))</f>
        <v>0.2</v>
      </c>
      <c r="H23" s="23">
        <f>IF(('Sentencias TSJ'!$H23+'Sentencias TSJ'!$I23+'Sentencias TSJ'!$J23)=0,"-",'Sentencias TSJ'!H23/('Sentencias TSJ'!$H23+'Sentencias TSJ'!$I23+'Sentencias TSJ'!$J23))</f>
        <v>0.68421052631578949</v>
      </c>
      <c r="I23" s="23">
        <f>IF(('Sentencias TSJ'!$H23+'Sentencias TSJ'!$I23+'Sentencias TSJ'!$J23)=0,"-",'Sentencias TSJ'!I23/('Sentencias TSJ'!$H23+'Sentencias TSJ'!$I23+'Sentencias TSJ'!$J23))</f>
        <v>5.2631578947368418E-2</v>
      </c>
      <c r="J23" s="23">
        <f>IF(('Sentencias TSJ'!$H23+'Sentencias TSJ'!$I23+'Sentencias TSJ'!$J23)=0,"-",'Sentencias TSJ'!J23/('Sentencias TSJ'!$H23+'Sentencias TSJ'!$I23+'Sentencias TSJ'!$J23))</f>
        <v>0.26315789473684209</v>
      </c>
      <c r="K23" s="23">
        <f>IF(('Sentencias TSJ'!$K23+'Sentencias TSJ'!$L23+'Sentencias TSJ'!$M23)=0,"-",'Sentencias TSJ'!K23/('Sentencias TSJ'!$K23+'Sentencias TSJ'!$L23+'Sentencias TSJ'!$M23))</f>
        <v>0.84684684684684686</v>
      </c>
      <c r="L23" s="23">
        <f>IF(('Sentencias TSJ'!$K23+'Sentencias TSJ'!$L23+'Sentencias TSJ'!$M23)=0,"-",'Sentencias TSJ'!L23/('Sentencias TSJ'!$K23+'Sentencias TSJ'!$L23+'Sentencias TSJ'!$M23))</f>
        <v>9.0090090090090086E-2</v>
      </c>
      <c r="M23" s="23">
        <f>IF(('Sentencias TSJ'!$K23+'Sentencias TSJ'!$L23+'Sentencias TSJ'!$M23)=0,"-",'Sentencias TSJ'!M23/('Sentencias TSJ'!$K23+'Sentencias TSJ'!$L23+'Sentencias TSJ'!$M23))</f>
        <v>6.3063063063063057E-2</v>
      </c>
    </row>
    <row r="24" spans="1:13" ht="15.75" thickBot="1" x14ac:dyDescent="0.3">
      <c r="A24" s="2" t="s">
        <v>18</v>
      </c>
      <c r="B24" s="23">
        <f>IF(('Sentencias TSJ'!$B24+'Sentencias TSJ'!$C24+'Sentencias TSJ'!$D24)=0,"-",'Sentencias TSJ'!B24/('Sentencias TSJ'!$B24+'Sentencias TSJ'!$C24+'Sentencias TSJ'!$D24))</f>
        <v>0.89473684210526316</v>
      </c>
      <c r="C24" s="23">
        <f>IF(('Sentencias TSJ'!$B24+'Sentencias TSJ'!$C24+'Sentencias TSJ'!$D24)=0,"-",'Sentencias TSJ'!C24/('Sentencias TSJ'!$B24+'Sentencias TSJ'!$C24+'Sentencias TSJ'!$D24))</f>
        <v>0.10526315789473684</v>
      </c>
      <c r="D24" s="23">
        <f>IF(('Sentencias TSJ'!$B24+'Sentencias TSJ'!$C24+'Sentencias TSJ'!$D24)=0,"-",'Sentencias TSJ'!D24/('Sentencias TSJ'!$B24+'Sentencias TSJ'!$C24+'Sentencias TSJ'!$D24))</f>
        <v>0</v>
      </c>
      <c r="E24" s="23" t="str">
        <f>IF(('Sentencias TSJ'!$E24+'Sentencias TSJ'!$F24+'Sentencias TSJ'!$G24)=0,"-",'Sentencias TSJ'!E24/('Sentencias TSJ'!$E24+'Sentencias TSJ'!$F24+'Sentencias TSJ'!$G24))</f>
        <v>-</v>
      </c>
      <c r="F24" s="23" t="str">
        <f>IF(('Sentencias TSJ'!$E24+'Sentencias TSJ'!$F24+'Sentencias TSJ'!$G24)=0,"-",'Sentencias TSJ'!F24/('Sentencias TSJ'!$E24+'Sentencias TSJ'!$F24+'Sentencias TSJ'!$G24))</f>
        <v>-</v>
      </c>
      <c r="G24" s="23" t="str">
        <f>IF(('Sentencias TSJ'!$E24+'Sentencias TSJ'!$F24+'Sentencias TSJ'!$G24)=0,"-",'Sentencias TSJ'!G24/('Sentencias TSJ'!$E24+'Sentencias TSJ'!$F24+'Sentencias TSJ'!$G24))</f>
        <v>-</v>
      </c>
      <c r="H24" s="23">
        <f>IF(('Sentencias TSJ'!$H24+'Sentencias TSJ'!$I24+'Sentencias TSJ'!$J24)=0,"-",'Sentencias TSJ'!H24/('Sentencias TSJ'!$H24+'Sentencias TSJ'!$I24+'Sentencias TSJ'!$J24))</f>
        <v>0.8571428571428571</v>
      </c>
      <c r="I24" s="23">
        <f>IF(('Sentencias TSJ'!$H24+'Sentencias TSJ'!$I24+'Sentencias TSJ'!$J24)=0,"-",'Sentencias TSJ'!I24/('Sentencias TSJ'!$H24+'Sentencias TSJ'!$I24+'Sentencias TSJ'!$J24))</f>
        <v>0.14285714285714285</v>
      </c>
      <c r="J24" s="23">
        <f>IF(('Sentencias TSJ'!$H24+'Sentencias TSJ'!$I24+'Sentencias TSJ'!$J24)=0,"-",'Sentencias TSJ'!J24/('Sentencias TSJ'!$H24+'Sentencias TSJ'!$I24+'Sentencias TSJ'!$J24))</f>
        <v>0</v>
      </c>
      <c r="K24" s="23">
        <f>IF(('Sentencias TSJ'!$K24+'Sentencias TSJ'!$L24+'Sentencias TSJ'!$M24)=0,"-",'Sentencias TSJ'!K24/('Sentencias TSJ'!$K24+'Sentencias TSJ'!$L24+'Sentencias TSJ'!$M24))</f>
        <v>0.88461538461538458</v>
      </c>
      <c r="L24" s="23">
        <f>IF(('Sentencias TSJ'!$K24+'Sentencias TSJ'!$L24+'Sentencias TSJ'!$M24)=0,"-",'Sentencias TSJ'!L24/('Sentencias TSJ'!$K24+'Sentencias TSJ'!$L24+'Sentencias TSJ'!$M24))</f>
        <v>0.11538461538461539</v>
      </c>
      <c r="M24" s="23">
        <f>IF(('Sentencias TSJ'!$K24+'Sentencias TSJ'!$L24+'Sentencias TSJ'!$M24)=0,"-",'Sentencias TSJ'!M24/('Sentencias TSJ'!$K24+'Sentencias TSJ'!$L24+'Sentencias TSJ'!$M24))</f>
        <v>0</v>
      </c>
    </row>
    <row r="25" spans="1:13" ht="15.75" thickBot="1" x14ac:dyDescent="0.3">
      <c r="A25" s="3" t="s">
        <v>23</v>
      </c>
      <c r="B25" s="7">
        <f>IF(('Sentencias TSJ'!$B25+'Sentencias TSJ'!$C25+'Sentencias TSJ'!$D25)=0,"-",'Sentencias TSJ'!B25/('Sentencias TSJ'!$B25+'Sentencias TSJ'!$C25+'Sentencias TSJ'!$D25))</f>
        <v>0.87640956247180879</v>
      </c>
      <c r="C25" s="7">
        <f>IF(('Sentencias TSJ'!$B25+'Sentencias TSJ'!$C25+'Sentencias TSJ'!$D25)=0,"-",'Sentencias TSJ'!C25/('Sentencias TSJ'!$B25+'Sentencias TSJ'!$C25+'Sentencias TSJ'!$D25))</f>
        <v>6.6756878664862421E-2</v>
      </c>
      <c r="D25" s="7">
        <f>IF(('Sentencias TSJ'!$B25+'Sentencias TSJ'!$C25+'Sentencias TSJ'!$D25)=0,"-",'Sentencias TSJ'!D25/('Sentencias TSJ'!$B25+'Sentencias TSJ'!$C25+'Sentencias TSJ'!$D25))</f>
        <v>5.6833558863328824E-2</v>
      </c>
      <c r="E25" s="7">
        <f>IF(('Sentencias TSJ'!$E25+'Sentencias TSJ'!$F25+'Sentencias TSJ'!$G25)=0,"-",'Sentencias TSJ'!E25/('Sentencias TSJ'!$E25+'Sentencias TSJ'!$F25+'Sentencias TSJ'!$G25))</f>
        <v>0.86858974358974361</v>
      </c>
      <c r="F25" s="7">
        <f>IF(('Sentencias TSJ'!$E25+'Sentencias TSJ'!$F25+'Sentencias TSJ'!$G25)=0,"-",'Sentencias TSJ'!F25/('Sentencias TSJ'!$E25+'Sentencias TSJ'!$F25+'Sentencias TSJ'!$G25))</f>
        <v>6.4102564102564097E-2</v>
      </c>
      <c r="G25" s="7">
        <f>IF(('Sentencias TSJ'!$E25+'Sentencias TSJ'!$F25+'Sentencias TSJ'!$G25)=0,"-",'Sentencias TSJ'!G25/('Sentencias TSJ'!$E25+'Sentencias TSJ'!$F25+'Sentencias TSJ'!$G25))</f>
        <v>6.7307692307692304E-2</v>
      </c>
      <c r="H25" s="7">
        <f>IF(('Sentencias TSJ'!$H25+'Sentencias TSJ'!$I25+'Sentencias TSJ'!$J25)=0,"-",'Sentencias TSJ'!H25/('Sentencias TSJ'!$H25+'Sentencias TSJ'!$I25+'Sentencias TSJ'!$J25))</f>
        <v>0.85934819897084047</v>
      </c>
      <c r="I25" s="7">
        <f>IF(('Sentencias TSJ'!$H25+'Sentencias TSJ'!$I25+'Sentencias TSJ'!$J25)=0,"-",'Sentencias TSJ'!I25/('Sentencias TSJ'!$H25+'Sentencias TSJ'!$I25+'Sentencias TSJ'!$J25))</f>
        <v>4.974271012006861E-2</v>
      </c>
      <c r="J25" s="7">
        <f>IF(('Sentencias TSJ'!$H25+'Sentencias TSJ'!$I25+'Sentencias TSJ'!$J25)=0,"-",'Sentencias TSJ'!J25/('Sentencias TSJ'!$H25+'Sentencias TSJ'!$I25+'Sentencias TSJ'!$J25))</f>
        <v>9.0909090909090912E-2</v>
      </c>
      <c r="K25" s="7">
        <f>IF(('Sentencias TSJ'!$K25+'Sentencias TSJ'!$L25+'Sentencias TSJ'!$M25)=0,"-",'Sentencias TSJ'!K25/('Sentencias TSJ'!$K25+'Sentencias TSJ'!$L25+'Sentencias TSJ'!$M25))</f>
        <v>0.87408519422030395</v>
      </c>
      <c r="L25" s="7">
        <f>IF(('Sentencias TSJ'!$K25+'Sentencias TSJ'!$L25+'Sentencias TSJ'!$M25)=0,"-",'Sentencias TSJ'!L25/('Sentencias TSJ'!$K25+'Sentencias TSJ'!$L25+'Sentencias TSJ'!$M25))</f>
        <v>6.4740101332332517E-2</v>
      </c>
      <c r="M25" s="7">
        <f>IF(('Sentencias TSJ'!$K25+'Sentencias TSJ'!$L25+'Sentencias TSJ'!$M25)=0,"-",'Sentencias TSJ'!M25/('Sentencias TSJ'!$K25+'Sentencias TSJ'!$L25+'Sentencias TSJ'!$M25))</f>
        <v>6.1174704447363483E-2</v>
      </c>
    </row>
    <row r="28" spans="1:13" x14ac:dyDescent="0.25">
      <c r="A28" s="30" t="s">
        <v>1</v>
      </c>
      <c r="B28" s="27" t="s">
        <v>33</v>
      </c>
      <c r="C28" s="28"/>
      <c r="D28" s="28"/>
      <c r="E28" s="29"/>
      <c r="F28" s="29"/>
      <c r="G28" s="29"/>
      <c r="H28" s="29"/>
      <c r="I28" s="29"/>
      <c r="J28" s="29"/>
      <c r="K28" s="29"/>
      <c r="L28" s="29"/>
      <c r="M28" s="29"/>
    </row>
    <row r="29" spans="1:13" ht="24" customHeight="1" x14ac:dyDescent="0.25">
      <c r="A29" s="29"/>
      <c r="B29" s="30" t="s">
        <v>30</v>
      </c>
      <c r="C29" s="31"/>
      <c r="D29" s="31"/>
      <c r="E29" s="30" t="s">
        <v>31</v>
      </c>
      <c r="F29" s="31"/>
      <c r="G29" s="31"/>
      <c r="H29" s="30" t="s">
        <v>32</v>
      </c>
      <c r="I29" s="31"/>
      <c r="J29" s="31"/>
      <c r="K29" s="30" t="s">
        <v>2</v>
      </c>
      <c r="L29" s="31"/>
      <c r="M29" s="31"/>
    </row>
    <row r="30" spans="1:13" ht="51" x14ac:dyDescent="0.25">
      <c r="A30" s="29"/>
      <c r="B30" s="4" t="s">
        <v>27</v>
      </c>
      <c r="C30" s="4" t="s">
        <v>28</v>
      </c>
      <c r="D30" s="4" t="s">
        <v>29</v>
      </c>
      <c r="E30" s="4" t="s">
        <v>27</v>
      </c>
      <c r="F30" s="4" t="s">
        <v>28</v>
      </c>
      <c r="G30" s="4" t="s">
        <v>29</v>
      </c>
      <c r="H30" s="4" t="s">
        <v>27</v>
      </c>
      <c r="I30" s="4" t="s">
        <v>28</v>
      </c>
      <c r="J30" s="4" t="s">
        <v>29</v>
      </c>
      <c r="K30" s="4" t="s">
        <v>27</v>
      </c>
      <c r="L30" s="4" t="s">
        <v>28</v>
      </c>
      <c r="M30" s="4" t="s">
        <v>29</v>
      </c>
    </row>
    <row r="31" spans="1:13" ht="15.75" thickBot="1" x14ac:dyDescent="0.3">
      <c r="A31" s="2" t="s">
        <v>3</v>
      </c>
      <c r="B31" s="23">
        <f>IF(('Sentencias TSJ'!$B31+'Sentencias TSJ'!$C31+'Sentencias TSJ'!$D31)=0,"-",'Sentencias TSJ'!B31/('Sentencias TSJ'!$B31+'Sentencias TSJ'!$C31+'Sentencias TSJ'!$D31))</f>
        <v>0.8</v>
      </c>
      <c r="C31" s="23">
        <f>IF(('Sentencias TSJ'!$B31+'Sentencias TSJ'!$C31+'Sentencias TSJ'!$D31)=0,"-",'Sentencias TSJ'!C31/('Sentencias TSJ'!$B31+'Sentencias TSJ'!$C31+'Sentencias TSJ'!$D31))</f>
        <v>0.1</v>
      </c>
      <c r="D31" s="23">
        <f>IF(('Sentencias TSJ'!$B31+'Sentencias TSJ'!$C31+'Sentencias TSJ'!$D31)=0,"-",'Sentencias TSJ'!D31/('Sentencias TSJ'!$B31+'Sentencias TSJ'!$C31+'Sentencias TSJ'!$D31))</f>
        <v>0.1</v>
      </c>
      <c r="E31" s="23">
        <f>IF(('Sentencias TSJ'!$E31+'Sentencias TSJ'!$F31+'Sentencias TSJ'!$G31)=0,"-",'Sentencias TSJ'!E31/('Sentencias TSJ'!$E31+'Sentencias TSJ'!$F31+'Sentencias TSJ'!$G31))</f>
        <v>0.14285714285714285</v>
      </c>
      <c r="F31" s="23">
        <f>IF(('Sentencias TSJ'!$E31+'Sentencias TSJ'!$F31+'Sentencias TSJ'!$G31)=0,"-",'Sentencias TSJ'!F31/('Sentencias TSJ'!$E31+'Sentencias TSJ'!$F31+'Sentencias TSJ'!$G31))</f>
        <v>0.42857142857142855</v>
      </c>
      <c r="G31" s="23">
        <f>IF(('Sentencias TSJ'!$E31+'Sentencias TSJ'!$F31+'Sentencias TSJ'!$G31)=0,"-",'Sentencias TSJ'!G31/('Sentencias TSJ'!$E31+'Sentencias TSJ'!$F31+'Sentencias TSJ'!$G31))</f>
        <v>0.42857142857142855</v>
      </c>
      <c r="H31" s="23">
        <f>IF(('Sentencias TSJ'!$H31+'Sentencias TSJ'!$I31+'Sentencias TSJ'!$J31)=0,"-",'Sentencias TSJ'!H31/('Sentencias TSJ'!$H31+'Sentencias TSJ'!$I31+'Sentencias TSJ'!$J31))</f>
        <v>0.77777777777777779</v>
      </c>
      <c r="I31" s="23">
        <f>IF(('Sentencias TSJ'!$H31+'Sentencias TSJ'!$I31+'Sentencias TSJ'!$J31)=0,"-",'Sentencias TSJ'!I31/('Sentencias TSJ'!$H31+'Sentencias TSJ'!$I31+'Sentencias TSJ'!$J31))</f>
        <v>0</v>
      </c>
      <c r="J31" s="23">
        <f>IF(('Sentencias TSJ'!$H31+'Sentencias TSJ'!$I31+'Sentencias TSJ'!$J31)=0,"-",'Sentencias TSJ'!J31/('Sentencias TSJ'!$H31+'Sentencias TSJ'!$I31+'Sentencias TSJ'!$J31))</f>
        <v>0.22222222222222221</v>
      </c>
      <c r="K31" s="23">
        <f>IF(('Sentencias TSJ'!$K31+'Sentencias TSJ'!$L31+'Sentencias TSJ'!$M31)=0,"-",'Sentencias TSJ'!K31/('Sentencias TSJ'!$K31+'Sentencias TSJ'!$L31+'Sentencias TSJ'!$M31))</f>
        <v>0.75471698113207553</v>
      </c>
      <c r="L31" s="23">
        <f>IF(('Sentencias TSJ'!$K31+'Sentencias TSJ'!$L31+'Sentencias TSJ'!$M31)=0,"-",'Sentencias TSJ'!L31/('Sentencias TSJ'!$K31+'Sentencias TSJ'!$L31+'Sentencias TSJ'!$M31))</f>
        <v>0.11320754716981132</v>
      </c>
      <c r="M31" s="23">
        <f>IF(('Sentencias TSJ'!$K31+'Sentencias TSJ'!$L31+'Sentencias TSJ'!$M31)=0,"-",'Sentencias TSJ'!M31/('Sentencias TSJ'!$K31+'Sentencias TSJ'!$L31+'Sentencias TSJ'!$M31))</f>
        <v>0.13207547169811321</v>
      </c>
    </row>
    <row r="32" spans="1:13" ht="15.75" thickBot="1" x14ac:dyDescent="0.3">
      <c r="A32" s="2" t="s">
        <v>4</v>
      </c>
      <c r="B32" s="23">
        <f>IF(('Sentencias TSJ'!$B32+'Sentencias TSJ'!$C32+'Sentencias TSJ'!$D32)=0,"-",'Sentencias TSJ'!B32/('Sentencias TSJ'!$B32+'Sentencias TSJ'!$C32+'Sentencias TSJ'!$D32))</f>
        <v>0.83333333333333337</v>
      </c>
      <c r="C32" s="23">
        <f>IF(('Sentencias TSJ'!$B32+'Sentencias TSJ'!$C32+'Sentencias TSJ'!$D32)=0,"-",'Sentencias TSJ'!C32/('Sentencias TSJ'!$B32+'Sentencias TSJ'!$C32+'Sentencias TSJ'!$D32))</f>
        <v>0.16666666666666666</v>
      </c>
      <c r="D32" s="23">
        <f>IF(('Sentencias TSJ'!$B32+'Sentencias TSJ'!$C32+'Sentencias TSJ'!$D32)=0,"-",'Sentencias TSJ'!D32/('Sentencias TSJ'!$B32+'Sentencias TSJ'!$C32+'Sentencias TSJ'!$D32))</f>
        <v>0</v>
      </c>
      <c r="E32" s="23">
        <f>IF(('Sentencias TSJ'!$E32+'Sentencias TSJ'!$F32+'Sentencias TSJ'!$G32)=0,"-",'Sentencias TSJ'!E32/('Sentencias TSJ'!$E32+'Sentencias TSJ'!$F32+'Sentencias TSJ'!$G32))</f>
        <v>0</v>
      </c>
      <c r="F32" s="23">
        <f>IF(('Sentencias TSJ'!$E32+'Sentencias TSJ'!$F32+'Sentencias TSJ'!$G32)=0,"-",'Sentencias TSJ'!F32/('Sentencias TSJ'!$E32+'Sentencias TSJ'!$F32+'Sentencias TSJ'!$G32))</f>
        <v>1</v>
      </c>
      <c r="G32" s="23">
        <f>IF(('Sentencias TSJ'!$E32+'Sentencias TSJ'!$F32+'Sentencias TSJ'!$G32)=0,"-",'Sentencias TSJ'!G32/('Sentencias TSJ'!$E32+'Sentencias TSJ'!$F32+'Sentencias TSJ'!$G32))</f>
        <v>0</v>
      </c>
      <c r="H32" s="23" t="str">
        <f>IF(('Sentencias TSJ'!$H32+'Sentencias TSJ'!$I32+'Sentencias TSJ'!$J32)=0,"-",'Sentencias TSJ'!H32/('Sentencias TSJ'!$H32+'Sentencias TSJ'!$I32+'Sentencias TSJ'!$J32))</f>
        <v>-</v>
      </c>
      <c r="I32" s="23" t="str">
        <f>IF(('Sentencias TSJ'!$H32+'Sentencias TSJ'!$I32+'Sentencias TSJ'!$J32)=0,"-",'Sentencias TSJ'!I32/('Sentencias TSJ'!$H32+'Sentencias TSJ'!$I32+'Sentencias TSJ'!$J32))</f>
        <v>-</v>
      </c>
      <c r="J32" s="23" t="str">
        <f>IF(('Sentencias TSJ'!$H32+'Sentencias TSJ'!$I32+'Sentencias TSJ'!$J32)=0,"-",'Sentencias TSJ'!J32/('Sentencias TSJ'!$H32+'Sentencias TSJ'!$I32+'Sentencias TSJ'!$J32))</f>
        <v>-</v>
      </c>
      <c r="K32" s="23">
        <f>IF(('Sentencias TSJ'!$K32+'Sentencias TSJ'!$L32+'Sentencias TSJ'!$M32)=0,"-",'Sentencias TSJ'!K32/('Sentencias TSJ'!$K32+'Sentencias TSJ'!$L32+'Sentencias TSJ'!$M32))</f>
        <v>0.7142857142857143</v>
      </c>
      <c r="L32" s="23">
        <f>IF(('Sentencias TSJ'!$K32+'Sentencias TSJ'!$L32+'Sentencias TSJ'!$M32)=0,"-",'Sentencias TSJ'!L32/('Sentencias TSJ'!$K32+'Sentencias TSJ'!$L32+'Sentencias TSJ'!$M32))</f>
        <v>0.2857142857142857</v>
      </c>
      <c r="M32" s="23">
        <f>IF(('Sentencias TSJ'!$K32+'Sentencias TSJ'!$L32+'Sentencias TSJ'!$M32)=0,"-",'Sentencias TSJ'!M32/('Sentencias TSJ'!$K32+'Sentencias TSJ'!$L32+'Sentencias TSJ'!$M32))</f>
        <v>0</v>
      </c>
    </row>
    <row r="33" spans="1:13" ht="15.75" thickBot="1" x14ac:dyDescent="0.3">
      <c r="A33" s="2" t="s">
        <v>5</v>
      </c>
      <c r="B33" s="23">
        <f>IF(('Sentencias TSJ'!$B33+'Sentencias TSJ'!$C33+'Sentencias TSJ'!$D33)=0,"-",'Sentencias TSJ'!B33/('Sentencias TSJ'!$B33+'Sentencias TSJ'!$C33+'Sentencias TSJ'!$D33))</f>
        <v>0.7142857142857143</v>
      </c>
      <c r="C33" s="23">
        <f>IF(('Sentencias TSJ'!$B33+'Sentencias TSJ'!$C33+'Sentencias TSJ'!$D33)=0,"-",'Sentencias TSJ'!C33/('Sentencias TSJ'!$B33+'Sentencias TSJ'!$C33+'Sentencias TSJ'!$D33))</f>
        <v>0.14285714285714285</v>
      </c>
      <c r="D33" s="23">
        <f>IF(('Sentencias TSJ'!$B33+'Sentencias TSJ'!$C33+'Sentencias TSJ'!$D33)=0,"-",'Sentencias TSJ'!D33/('Sentencias TSJ'!$B33+'Sentencias TSJ'!$C33+'Sentencias TSJ'!$D33))</f>
        <v>0.14285714285714285</v>
      </c>
      <c r="E33" s="23" t="str">
        <f>IF(('Sentencias TSJ'!$E33+'Sentencias TSJ'!$F33+'Sentencias TSJ'!$G33)=0,"-",'Sentencias TSJ'!E33/('Sentencias TSJ'!$E33+'Sentencias TSJ'!$F33+'Sentencias TSJ'!$G33))</f>
        <v>-</v>
      </c>
      <c r="F33" s="23" t="str">
        <f>IF(('Sentencias TSJ'!$E33+'Sentencias TSJ'!$F33+'Sentencias TSJ'!$G33)=0,"-",'Sentencias TSJ'!F33/('Sentencias TSJ'!$E33+'Sentencias TSJ'!$F33+'Sentencias TSJ'!$G33))</f>
        <v>-</v>
      </c>
      <c r="G33" s="23" t="str">
        <f>IF(('Sentencias TSJ'!$E33+'Sentencias TSJ'!$F33+'Sentencias TSJ'!$G33)=0,"-",'Sentencias TSJ'!G33/('Sentencias TSJ'!$E33+'Sentencias TSJ'!$F33+'Sentencias TSJ'!$G33))</f>
        <v>-</v>
      </c>
      <c r="H33" s="23" t="str">
        <f>IF(('Sentencias TSJ'!$H33+'Sentencias TSJ'!$I33+'Sentencias TSJ'!$J33)=0,"-",'Sentencias TSJ'!H33/('Sentencias TSJ'!$H33+'Sentencias TSJ'!$I33+'Sentencias TSJ'!$J33))</f>
        <v>-</v>
      </c>
      <c r="I33" s="23" t="str">
        <f>IF(('Sentencias TSJ'!$H33+'Sentencias TSJ'!$I33+'Sentencias TSJ'!$J33)=0,"-",'Sentencias TSJ'!I33/('Sentencias TSJ'!$H33+'Sentencias TSJ'!$I33+'Sentencias TSJ'!$J33))</f>
        <v>-</v>
      </c>
      <c r="J33" s="23" t="str">
        <f>IF(('Sentencias TSJ'!$H33+'Sentencias TSJ'!$I33+'Sentencias TSJ'!$J33)=0,"-",'Sentencias TSJ'!J33/('Sentencias TSJ'!$H33+'Sentencias TSJ'!$I33+'Sentencias TSJ'!$J33))</f>
        <v>-</v>
      </c>
      <c r="K33" s="23">
        <f>IF(('Sentencias TSJ'!$K33+'Sentencias TSJ'!$L33+'Sentencias TSJ'!$M33)=0,"-",'Sentencias TSJ'!K33/('Sentencias TSJ'!$K33+'Sentencias TSJ'!$L33+'Sentencias TSJ'!$M33))</f>
        <v>0.7142857142857143</v>
      </c>
      <c r="L33" s="23">
        <f>IF(('Sentencias TSJ'!$K33+'Sentencias TSJ'!$L33+'Sentencias TSJ'!$M33)=0,"-",'Sentencias TSJ'!L33/('Sentencias TSJ'!$K33+'Sentencias TSJ'!$L33+'Sentencias TSJ'!$M33))</f>
        <v>0.14285714285714285</v>
      </c>
      <c r="M33" s="23">
        <f>IF(('Sentencias TSJ'!$K33+'Sentencias TSJ'!$L33+'Sentencias TSJ'!$M33)=0,"-",'Sentencias TSJ'!M33/('Sentencias TSJ'!$K33+'Sentencias TSJ'!$L33+'Sentencias TSJ'!$M33))</f>
        <v>0.14285714285714285</v>
      </c>
    </row>
    <row r="34" spans="1:13" ht="15.75" thickBot="1" x14ac:dyDescent="0.3">
      <c r="A34" s="2" t="s">
        <v>6</v>
      </c>
      <c r="B34" s="23">
        <f>IF(('Sentencias TSJ'!$B34+'Sentencias TSJ'!$C34+'Sentencias TSJ'!$D34)=0,"-",'Sentencias TSJ'!B34/('Sentencias TSJ'!$B34+'Sentencias TSJ'!$C34+'Sentencias TSJ'!$D34))</f>
        <v>0.83333333333333337</v>
      </c>
      <c r="C34" s="23">
        <f>IF(('Sentencias TSJ'!$B34+'Sentencias TSJ'!$C34+'Sentencias TSJ'!$D34)=0,"-",'Sentencias TSJ'!C34/('Sentencias TSJ'!$B34+'Sentencias TSJ'!$C34+'Sentencias TSJ'!$D34))</f>
        <v>4.1666666666666664E-2</v>
      </c>
      <c r="D34" s="23">
        <f>IF(('Sentencias TSJ'!$B34+'Sentencias TSJ'!$C34+'Sentencias TSJ'!$D34)=0,"-",'Sentencias TSJ'!D34/('Sentencias TSJ'!$B34+'Sentencias TSJ'!$C34+'Sentencias TSJ'!$D34))</f>
        <v>0.125</v>
      </c>
      <c r="E34" s="23">
        <f>IF(('Sentencias TSJ'!$E34+'Sentencias TSJ'!$F34+'Sentencias TSJ'!$G34)=0,"-",'Sentencias TSJ'!E34/('Sentencias TSJ'!$E34+'Sentencias TSJ'!$F34+'Sentencias TSJ'!$G34))</f>
        <v>1</v>
      </c>
      <c r="F34" s="23">
        <f>IF(('Sentencias TSJ'!$E34+'Sentencias TSJ'!$F34+'Sentencias TSJ'!$G34)=0,"-",'Sentencias TSJ'!F34/('Sentencias TSJ'!$E34+'Sentencias TSJ'!$F34+'Sentencias TSJ'!$G34))</f>
        <v>0</v>
      </c>
      <c r="G34" s="23">
        <f>IF(('Sentencias TSJ'!$E34+'Sentencias TSJ'!$F34+'Sentencias TSJ'!$G34)=0,"-",'Sentencias TSJ'!G34/('Sentencias TSJ'!$E34+'Sentencias TSJ'!$F34+'Sentencias TSJ'!$G34))</f>
        <v>0</v>
      </c>
      <c r="H34" s="23" t="str">
        <f>IF(('Sentencias TSJ'!$H34+'Sentencias TSJ'!$I34+'Sentencias TSJ'!$J34)=0,"-",'Sentencias TSJ'!H34/('Sentencias TSJ'!$H34+'Sentencias TSJ'!$I34+'Sentencias TSJ'!$J34))</f>
        <v>-</v>
      </c>
      <c r="I34" s="23" t="str">
        <f>IF(('Sentencias TSJ'!$H34+'Sentencias TSJ'!$I34+'Sentencias TSJ'!$J34)=0,"-",'Sentencias TSJ'!I34/('Sentencias TSJ'!$H34+'Sentencias TSJ'!$I34+'Sentencias TSJ'!$J34))</f>
        <v>-</v>
      </c>
      <c r="J34" s="23" t="str">
        <f>IF(('Sentencias TSJ'!$H34+'Sentencias TSJ'!$I34+'Sentencias TSJ'!$J34)=0,"-",'Sentencias TSJ'!J34/('Sentencias TSJ'!$H34+'Sentencias TSJ'!$I34+'Sentencias TSJ'!$J34))</f>
        <v>-</v>
      </c>
      <c r="K34" s="23">
        <f>IF(('Sentencias TSJ'!$K34+'Sentencias TSJ'!$L34+'Sentencias TSJ'!$M34)=0,"-",'Sentencias TSJ'!K34/('Sentencias TSJ'!$K34+'Sentencias TSJ'!$L34+'Sentencias TSJ'!$M34))</f>
        <v>0.84</v>
      </c>
      <c r="L34" s="23">
        <f>IF(('Sentencias TSJ'!$K34+'Sentencias TSJ'!$L34+'Sentencias TSJ'!$M34)=0,"-",'Sentencias TSJ'!L34/('Sentencias TSJ'!$K34+'Sentencias TSJ'!$L34+'Sentencias TSJ'!$M34))</f>
        <v>0.04</v>
      </c>
      <c r="M34" s="23">
        <f>IF(('Sentencias TSJ'!$K34+'Sentencias TSJ'!$L34+'Sentencias TSJ'!$M34)=0,"-",'Sentencias TSJ'!M34/('Sentencias TSJ'!$K34+'Sentencias TSJ'!$L34+'Sentencias TSJ'!$M34))</f>
        <v>0.12</v>
      </c>
    </row>
    <row r="35" spans="1:13" ht="15.75" thickBot="1" x14ac:dyDescent="0.3">
      <c r="A35" s="2" t="s">
        <v>7</v>
      </c>
      <c r="B35" s="23">
        <f>IF(('Sentencias TSJ'!$B35+'Sentencias TSJ'!$C35+'Sentencias TSJ'!$D35)=0,"-",'Sentencias TSJ'!B35/('Sentencias TSJ'!$B35+'Sentencias TSJ'!$C35+'Sentencias TSJ'!$D35))</f>
        <v>0.76923076923076927</v>
      </c>
      <c r="C35" s="23">
        <f>IF(('Sentencias TSJ'!$B35+'Sentencias TSJ'!$C35+'Sentencias TSJ'!$D35)=0,"-",'Sentencias TSJ'!C35/('Sentencias TSJ'!$B35+'Sentencias TSJ'!$C35+'Sentencias TSJ'!$D35))</f>
        <v>0.23076923076923078</v>
      </c>
      <c r="D35" s="23">
        <f>IF(('Sentencias TSJ'!$B35+'Sentencias TSJ'!$C35+'Sentencias TSJ'!$D35)=0,"-",'Sentencias TSJ'!D35/('Sentencias TSJ'!$B35+'Sentencias TSJ'!$C35+'Sentencias TSJ'!$D35))</f>
        <v>0</v>
      </c>
      <c r="E35" s="23">
        <f>IF(('Sentencias TSJ'!$E35+'Sentencias TSJ'!$F35+'Sentencias TSJ'!$G35)=0,"-",'Sentencias TSJ'!E35/('Sentencias TSJ'!$E35+'Sentencias TSJ'!$F35+'Sentencias TSJ'!$G35))</f>
        <v>0.8</v>
      </c>
      <c r="F35" s="23">
        <f>IF(('Sentencias TSJ'!$E35+'Sentencias TSJ'!$F35+'Sentencias TSJ'!$G35)=0,"-",'Sentencias TSJ'!F35/('Sentencias TSJ'!$E35+'Sentencias TSJ'!$F35+'Sentencias TSJ'!$G35))</f>
        <v>0</v>
      </c>
      <c r="G35" s="23">
        <f>IF(('Sentencias TSJ'!$E35+'Sentencias TSJ'!$F35+'Sentencias TSJ'!$G35)=0,"-",'Sentencias TSJ'!G35/('Sentencias TSJ'!$E35+'Sentencias TSJ'!$F35+'Sentencias TSJ'!$G35))</f>
        <v>0.2</v>
      </c>
      <c r="H35" s="23">
        <f>IF(('Sentencias TSJ'!$H35+'Sentencias TSJ'!$I35+'Sentencias TSJ'!$J35)=0,"-",'Sentencias TSJ'!H35/('Sentencias TSJ'!$H35+'Sentencias TSJ'!$I35+'Sentencias TSJ'!$J35))</f>
        <v>0.5</v>
      </c>
      <c r="I35" s="23">
        <f>IF(('Sentencias TSJ'!$H35+'Sentencias TSJ'!$I35+'Sentencias TSJ'!$J35)=0,"-",'Sentencias TSJ'!I35/('Sentencias TSJ'!$H35+'Sentencias TSJ'!$I35+'Sentencias TSJ'!$J35))</f>
        <v>0</v>
      </c>
      <c r="J35" s="23">
        <f>IF(('Sentencias TSJ'!$H35+'Sentencias TSJ'!$I35+'Sentencias TSJ'!$J35)=0,"-",'Sentencias TSJ'!J35/('Sentencias TSJ'!$H35+'Sentencias TSJ'!$I35+'Sentencias TSJ'!$J35))</f>
        <v>0.5</v>
      </c>
      <c r="K35" s="23">
        <f>IF(('Sentencias TSJ'!$K35+'Sentencias TSJ'!$L35+'Sentencias TSJ'!$M35)=0,"-",'Sentencias TSJ'!K35/('Sentencias TSJ'!$K35+'Sentencias TSJ'!$L35+'Sentencias TSJ'!$M35))</f>
        <v>0.74285714285714288</v>
      </c>
      <c r="L35" s="23">
        <f>IF(('Sentencias TSJ'!$K35+'Sentencias TSJ'!$L35+'Sentencias TSJ'!$M35)=0,"-",'Sentencias TSJ'!L35/('Sentencias TSJ'!$K35+'Sentencias TSJ'!$L35+'Sentencias TSJ'!$M35))</f>
        <v>0.17142857142857143</v>
      </c>
      <c r="M35" s="23">
        <f>IF(('Sentencias TSJ'!$K35+'Sentencias TSJ'!$L35+'Sentencias TSJ'!$M35)=0,"-",'Sentencias TSJ'!M35/('Sentencias TSJ'!$K35+'Sentencias TSJ'!$L35+'Sentencias TSJ'!$M35))</f>
        <v>8.5714285714285715E-2</v>
      </c>
    </row>
    <row r="36" spans="1:13" ht="15.75" thickBot="1" x14ac:dyDescent="0.3">
      <c r="A36" s="2" t="s">
        <v>8</v>
      </c>
      <c r="B36" s="23">
        <f>IF(('Sentencias TSJ'!$B36+'Sentencias TSJ'!$C36+'Sentencias TSJ'!$D36)=0,"-",'Sentencias TSJ'!B36/('Sentencias TSJ'!$B36+'Sentencias TSJ'!$C36+'Sentencias TSJ'!$D36))</f>
        <v>0.83333333333333337</v>
      </c>
      <c r="C36" s="23">
        <f>IF(('Sentencias TSJ'!$B36+'Sentencias TSJ'!$C36+'Sentencias TSJ'!$D36)=0,"-",'Sentencias TSJ'!C36/('Sentencias TSJ'!$B36+'Sentencias TSJ'!$C36+'Sentencias TSJ'!$D36))</f>
        <v>0.16666666666666666</v>
      </c>
      <c r="D36" s="23">
        <f>IF(('Sentencias TSJ'!$B36+'Sentencias TSJ'!$C36+'Sentencias TSJ'!$D36)=0,"-",'Sentencias TSJ'!D36/('Sentencias TSJ'!$B36+'Sentencias TSJ'!$C36+'Sentencias TSJ'!$D36))</f>
        <v>0</v>
      </c>
      <c r="E36" s="23" t="str">
        <f>IF(('Sentencias TSJ'!$E36+'Sentencias TSJ'!$F36+'Sentencias TSJ'!$G36)=0,"-",'Sentencias TSJ'!E36/('Sentencias TSJ'!$E36+'Sentencias TSJ'!$F36+'Sentencias TSJ'!$G36))</f>
        <v>-</v>
      </c>
      <c r="F36" s="23" t="str">
        <f>IF(('Sentencias TSJ'!$E36+'Sentencias TSJ'!$F36+'Sentencias TSJ'!$G36)=0,"-",'Sentencias TSJ'!F36/('Sentencias TSJ'!$E36+'Sentencias TSJ'!$F36+'Sentencias TSJ'!$G36))</f>
        <v>-</v>
      </c>
      <c r="G36" s="23" t="str">
        <f>IF(('Sentencias TSJ'!$E36+'Sentencias TSJ'!$F36+'Sentencias TSJ'!$G36)=0,"-",'Sentencias TSJ'!G36/('Sentencias TSJ'!$E36+'Sentencias TSJ'!$F36+'Sentencias TSJ'!$G36))</f>
        <v>-</v>
      </c>
      <c r="H36" s="23" t="str">
        <f>IF(('Sentencias TSJ'!$H36+'Sentencias TSJ'!$I36+'Sentencias TSJ'!$J36)=0,"-",'Sentencias TSJ'!H36/('Sentencias TSJ'!$H36+'Sentencias TSJ'!$I36+'Sentencias TSJ'!$J36))</f>
        <v>-</v>
      </c>
      <c r="I36" s="23" t="str">
        <f>IF(('Sentencias TSJ'!$H36+'Sentencias TSJ'!$I36+'Sentencias TSJ'!$J36)=0,"-",'Sentencias TSJ'!I36/('Sentencias TSJ'!$H36+'Sentencias TSJ'!$I36+'Sentencias TSJ'!$J36))</f>
        <v>-</v>
      </c>
      <c r="J36" s="23" t="str">
        <f>IF(('Sentencias TSJ'!$H36+'Sentencias TSJ'!$I36+'Sentencias TSJ'!$J36)=0,"-",'Sentencias TSJ'!J36/('Sentencias TSJ'!$H36+'Sentencias TSJ'!$I36+'Sentencias TSJ'!$J36))</f>
        <v>-</v>
      </c>
      <c r="K36" s="23">
        <f>IF(('Sentencias TSJ'!$K36+'Sentencias TSJ'!$L36+'Sentencias TSJ'!$M36)=0,"-",'Sentencias TSJ'!K36/('Sentencias TSJ'!$K36+'Sentencias TSJ'!$L36+'Sentencias TSJ'!$M36))</f>
        <v>0.83333333333333337</v>
      </c>
      <c r="L36" s="23">
        <f>IF(('Sentencias TSJ'!$K36+'Sentencias TSJ'!$L36+'Sentencias TSJ'!$M36)=0,"-",'Sentencias TSJ'!L36/('Sentencias TSJ'!$K36+'Sentencias TSJ'!$L36+'Sentencias TSJ'!$M36))</f>
        <v>0.16666666666666666</v>
      </c>
      <c r="M36" s="23">
        <f>IF(('Sentencias TSJ'!$K36+'Sentencias TSJ'!$L36+'Sentencias TSJ'!$M36)=0,"-",'Sentencias TSJ'!M36/('Sentencias TSJ'!$K36+'Sentencias TSJ'!$L36+'Sentencias TSJ'!$M36))</f>
        <v>0</v>
      </c>
    </row>
    <row r="37" spans="1:13" ht="15.75" thickBot="1" x14ac:dyDescent="0.3">
      <c r="A37" s="2" t="s">
        <v>9</v>
      </c>
      <c r="B37" s="23">
        <f>IF(('Sentencias TSJ'!$B37+'Sentencias TSJ'!$C37+'Sentencias TSJ'!$D37)=0,"-",'Sentencias TSJ'!B37/('Sentencias TSJ'!$B37+'Sentencias TSJ'!$C37+'Sentencias TSJ'!$D37))</f>
        <v>0.73684210526315785</v>
      </c>
      <c r="C37" s="23">
        <f>IF(('Sentencias TSJ'!$B37+'Sentencias TSJ'!$C37+'Sentencias TSJ'!$D37)=0,"-",'Sentencias TSJ'!C37/('Sentencias TSJ'!$B37+'Sentencias TSJ'!$C37+'Sentencias TSJ'!$D37))</f>
        <v>0.15789473684210525</v>
      </c>
      <c r="D37" s="23">
        <f>IF(('Sentencias TSJ'!$B37+'Sentencias TSJ'!$C37+'Sentencias TSJ'!$D37)=0,"-",'Sentencias TSJ'!D37/('Sentencias TSJ'!$B37+'Sentencias TSJ'!$C37+'Sentencias TSJ'!$D37))</f>
        <v>0.10526315789473684</v>
      </c>
      <c r="E37" s="23">
        <f>IF(('Sentencias TSJ'!$E37+'Sentencias TSJ'!$F37+'Sentencias TSJ'!$G37)=0,"-",'Sentencias TSJ'!E37/('Sentencias TSJ'!$E37+'Sentencias TSJ'!$F37+'Sentencias TSJ'!$G37))</f>
        <v>0</v>
      </c>
      <c r="F37" s="23">
        <f>IF(('Sentencias TSJ'!$E37+'Sentencias TSJ'!$F37+'Sentencias TSJ'!$G37)=0,"-",'Sentencias TSJ'!F37/('Sentencias TSJ'!$E37+'Sentencias TSJ'!$F37+'Sentencias TSJ'!$G37))</f>
        <v>0</v>
      </c>
      <c r="G37" s="23">
        <f>IF(('Sentencias TSJ'!$E37+'Sentencias TSJ'!$F37+'Sentencias TSJ'!$G37)=0,"-",'Sentencias TSJ'!G37/('Sentencias TSJ'!$E37+'Sentencias TSJ'!$F37+'Sentencias TSJ'!$G37))</f>
        <v>1</v>
      </c>
      <c r="H37" s="23" t="str">
        <f>IF(('Sentencias TSJ'!$H37+'Sentencias TSJ'!$I37+'Sentencias TSJ'!$J37)=0,"-",'Sentencias TSJ'!H37/('Sentencias TSJ'!$H37+'Sentencias TSJ'!$I37+'Sentencias TSJ'!$J37))</f>
        <v>-</v>
      </c>
      <c r="I37" s="23" t="str">
        <f>IF(('Sentencias TSJ'!$H37+'Sentencias TSJ'!$I37+'Sentencias TSJ'!$J37)=0,"-",'Sentencias TSJ'!I37/('Sentencias TSJ'!$H37+'Sentencias TSJ'!$I37+'Sentencias TSJ'!$J37))</f>
        <v>-</v>
      </c>
      <c r="J37" s="23" t="str">
        <f>IF(('Sentencias TSJ'!$H37+'Sentencias TSJ'!$I37+'Sentencias TSJ'!$J37)=0,"-",'Sentencias TSJ'!J37/('Sentencias TSJ'!$H37+'Sentencias TSJ'!$I37+'Sentencias TSJ'!$J37))</f>
        <v>-</v>
      </c>
      <c r="K37" s="23">
        <f>IF(('Sentencias TSJ'!$K37+'Sentencias TSJ'!$L37+'Sentencias TSJ'!$M37)=0,"-",'Sentencias TSJ'!K37/('Sentencias TSJ'!$K37+'Sentencias TSJ'!$L37+'Sentencias TSJ'!$M37))</f>
        <v>0.66666666666666663</v>
      </c>
      <c r="L37" s="23">
        <f>IF(('Sentencias TSJ'!$K37+'Sentencias TSJ'!$L37+'Sentencias TSJ'!$M37)=0,"-",'Sentencias TSJ'!L37/('Sentencias TSJ'!$K37+'Sentencias TSJ'!$L37+'Sentencias TSJ'!$M37))</f>
        <v>0.14285714285714285</v>
      </c>
      <c r="M37" s="23">
        <f>IF(('Sentencias TSJ'!$K37+'Sentencias TSJ'!$L37+'Sentencias TSJ'!$M37)=0,"-",'Sentencias TSJ'!M37/('Sentencias TSJ'!$K37+'Sentencias TSJ'!$L37+'Sentencias TSJ'!$M37))</f>
        <v>0.19047619047619047</v>
      </c>
    </row>
    <row r="38" spans="1:13" ht="15.75" thickBot="1" x14ac:dyDescent="0.3">
      <c r="A38" s="2" t="s">
        <v>10</v>
      </c>
      <c r="B38" s="23">
        <f>IF(('Sentencias TSJ'!$B38+'Sentencias TSJ'!$C38+'Sentencias TSJ'!$D38)=0,"-",'Sentencias TSJ'!B38/('Sentencias TSJ'!$B38+'Sentencias TSJ'!$C38+'Sentencias TSJ'!$D38))</f>
        <v>0.875</v>
      </c>
      <c r="C38" s="23">
        <f>IF(('Sentencias TSJ'!$B38+'Sentencias TSJ'!$C38+'Sentencias TSJ'!$D38)=0,"-",'Sentencias TSJ'!C38/('Sentencias TSJ'!$B38+'Sentencias TSJ'!$C38+'Sentencias TSJ'!$D38))</f>
        <v>0.125</v>
      </c>
      <c r="D38" s="23">
        <f>IF(('Sentencias TSJ'!$B38+'Sentencias TSJ'!$C38+'Sentencias TSJ'!$D38)=0,"-",'Sentencias TSJ'!D38/('Sentencias TSJ'!$B38+'Sentencias TSJ'!$C38+'Sentencias TSJ'!$D38))</f>
        <v>0</v>
      </c>
      <c r="E38" s="23" t="str">
        <f>IF(('Sentencias TSJ'!$E38+'Sentencias TSJ'!$F38+'Sentencias TSJ'!$G38)=0,"-",'Sentencias TSJ'!E38/('Sentencias TSJ'!$E38+'Sentencias TSJ'!$F38+'Sentencias TSJ'!$G38))</f>
        <v>-</v>
      </c>
      <c r="F38" s="23" t="str">
        <f>IF(('Sentencias TSJ'!$E38+'Sentencias TSJ'!$F38+'Sentencias TSJ'!$G38)=0,"-",'Sentencias TSJ'!F38/('Sentencias TSJ'!$E38+'Sentencias TSJ'!$F38+'Sentencias TSJ'!$G38))</f>
        <v>-</v>
      </c>
      <c r="G38" s="23" t="str">
        <f>IF(('Sentencias TSJ'!$E38+'Sentencias TSJ'!$F38+'Sentencias TSJ'!$G38)=0,"-",'Sentencias TSJ'!G38/('Sentencias TSJ'!$E38+'Sentencias TSJ'!$F38+'Sentencias TSJ'!$G38))</f>
        <v>-</v>
      </c>
      <c r="H38" s="23">
        <f>IF(('Sentencias TSJ'!$H38+'Sentencias TSJ'!$I38+'Sentencias TSJ'!$J38)=0,"-",'Sentencias TSJ'!H38/('Sentencias TSJ'!$H38+'Sentencias TSJ'!$I38+'Sentencias TSJ'!$J38))</f>
        <v>1</v>
      </c>
      <c r="I38" s="23">
        <f>IF(('Sentencias TSJ'!$H38+'Sentencias TSJ'!$I38+'Sentencias TSJ'!$J38)=0,"-",'Sentencias TSJ'!I38/('Sentencias TSJ'!$H38+'Sentencias TSJ'!$I38+'Sentencias TSJ'!$J38))</f>
        <v>0</v>
      </c>
      <c r="J38" s="23">
        <f>IF(('Sentencias TSJ'!$H38+'Sentencias TSJ'!$I38+'Sentencias TSJ'!$J38)=0,"-",'Sentencias TSJ'!J38/('Sentencias TSJ'!$H38+'Sentencias TSJ'!$I38+'Sentencias TSJ'!$J38))</f>
        <v>0</v>
      </c>
      <c r="K38" s="23">
        <f>IF(('Sentencias TSJ'!$K38+'Sentencias TSJ'!$L38+'Sentencias TSJ'!$M38)=0,"-",'Sentencias TSJ'!K38/('Sentencias TSJ'!$K38+'Sentencias TSJ'!$L38+'Sentencias TSJ'!$M38))</f>
        <v>0.88888888888888884</v>
      </c>
      <c r="L38" s="23">
        <f>IF(('Sentencias TSJ'!$K38+'Sentencias TSJ'!$L38+'Sentencias TSJ'!$M38)=0,"-",'Sentencias TSJ'!L38/('Sentencias TSJ'!$K38+'Sentencias TSJ'!$L38+'Sentencias TSJ'!$M38))</f>
        <v>0.1111111111111111</v>
      </c>
      <c r="M38" s="23">
        <f>IF(('Sentencias TSJ'!$K38+'Sentencias TSJ'!$L38+'Sentencias TSJ'!$M38)=0,"-",'Sentencias TSJ'!M38/('Sentencias TSJ'!$K38+'Sentencias TSJ'!$L38+'Sentencias TSJ'!$M38))</f>
        <v>0</v>
      </c>
    </row>
    <row r="39" spans="1:13" ht="15.75" thickBot="1" x14ac:dyDescent="0.3">
      <c r="A39" s="2" t="s">
        <v>11</v>
      </c>
      <c r="B39" s="23">
        <f>IF(('Sentencias TSJ'!$B39+'Sentencias TSJ'!$C39+'Sentencias TSJ'!$D39)=0,"-",'Sentencias TSJ'!B39/('Sentencias TSJ'!$B39+'Sentencias TSJ'!$C39+'Sentencias TSJ'!$D39))</f>
        <v>0.78899082568807344</v>
      </c>
      <c r="C39" s="23">
        <f>IF(('Sentencias TSJ'!$B39+'Sentencias TSJ'!$C39+'Sentencias TSJ'!$D39)=0,"-",'Sentencias TSJ'!C39/('Sentencias TSJ'!$B39+'Sentencias TSJ'!$C39+'Sentencias TSJ'!$D39))</f>
        <v>8.2568807339449546E-2</v>
      </c>
      <c r="D39" s="23">
        <f>IF(('Sentencias TSJ'!$B39+'Sentencias TSJ'!$C39+'Sentencias TSJ'!$D39)=0,"-",'Sentencias TSJ'!D39/('Sentencias TSJ'!$B39+'Sentencias TSJ'!$C39+'Sentencias TSJ'!$D39))</f>
        <v>0.12844036697247707</v>
      </c>
      <c r="E39" s="23">
        <f>IF(('Sentencias TSJ'!$E39+'Sentencias TSJ'!$F39+'Sentencias TSJ'!$G39)=0,"-",'Sentencias TSJ'!E39/('Sentencias TSJ'!$E39+'Sentencias TSJ'!$F39+'Sentencias TSJ'!$G39))</f>
        <v>0.8</v>
      </c>
      <c r="F39" s="23">
        <f>IF(('Sentencias TSJ'!$E39+'Sentencias TSJ'!$F39+'Sentencias TSJ'!$G39)=0,"-",'Sentencias TSJ'!F39/('Sentencias TSJ'!$E39+'Sentencias TSJ'!$F39+'Sentencias TSJ'!$G39))</f>
        <v>0</v>
      </c>
      <c r="G39" s="23">
        <f>IF(('Sentencias TSJ'!$E39+'Sentencias TSJ'!$F39+'Sentencias TSJ'!$G39)=0,"-",'Sentencias TSJ'!G39/('Sentencias TSJ'!$E39+'Sentencias TSJ'!$F39+'Sentencias TSJ'!$G39))</f>
        <v>0.2</v>
      </c>
      <c r="H39" s="23">
        <f>IF(('Sentencias TSJ'!$H39+'Sentencias TSJ'!$I39+'Sentencias TSJ'!$J39)=0,"-",'Sentencias TSJ'!H39/('Sentencias TSJ'!$H39+'Sentencias TSJ'!$I39+'Sentencias TSJ'!$J39))</f>
        <v>0.66666666666666663</v>
      </c>
      <c r="I39" s="23">
        <f>IF(('Sentencias TSJ'!$H39+'Sentencias TSJ'!$I39+'Sentencias TSJ'!$J39)=0,"-",'Sentencias TSJ'!I39/('Sentencias TSJ'!$H39+'Sentencias TSJ'!$I39+'Sentencias TSJ'!$J39))</f>
        <v>0</v>
      </c>
      <c r="J39" s="23">
        <f>IF(('Sentencias TSJ'!$H39+'Sentencias TSJ'!$I39+'Sentencias TSJ'!$J39)=0,"-",'Sentencias TSJ'!J39/('Sentencias TSJ'!$H39+'Sentencias TSJ'!$I39+'Sentencias TSJ'!$J39))</f>
        <v>0.33333333333333331</v>
      </c>
      <c r="K39" s="23">
        <f>IF(('Sentencias TSJ'!$K39+'Sentencias TSJ'!$L39+'Sentencias TSJ'!$M39)=0,"-",'Sentencias TSJ'!K39/('Sentencias TSJ'!$K39+'Sentencias TSJ'!$L39+'Sentencias TSJ'!$M39))</f>
        <v>0.78048780487804881</v>
      </c>
      <c r="L39" s="23">
        <f>IF(('Sentencias TSJ'!$K39+'Sentencias TSJ'!$L39+'Sentencias TSJ'!$M39)=0,"-",'Sentencias TSJ'!L39/('Sentencias TSJ'!$K39+'Sentencias TSJ'!$L39+'Sentencias TSJ'!$M39))</f>
        <v>7.3170731707317069E-2</v>
      </c>
      <c r="M39" s="23">
        <f>IF(('Sentencias TSJ'!$K39+'Sentencias TSJ'!$L39+'Sentencias TSJ'!$M39)=0,"-",'Sentencias TSJ'!M39/('Sentencias TSJ'!$K39+'Sentencias TSJ'!$L39+'Sentencias TSJ'!$M39))</f>
        <v>0.14634146341463414</v>
      </c>
    </row>
    <row r="40" spans="1:13" ht="15.75" thickBot="1" x14ac:dyDescent="0.3">
      <c r="A40" s="2" t="s">
        <v>24</v>
      </c>
      <c r="B40" s="23">
        <f>IF(('Sentencias TSJ'!$B40+'Sentencias TSJ'!$C40+'Sentencias TSJ'!$D40)=0,"-",'Sentencias TSJ'!B40/('Sentencias TSJ'!$B40+'Sentencias TSJ'!$C40+'Sentencias TSJ'!$D40))</f>
        <v>0.87234042553191493</v>
      </c>
      <c r="C40" s="23">
        <f>IF(('Sentencias TSJ'!$B40+'Sentencias TSJ'!$C40+'Sentencias TSJ'!$D40)=0,"-",'Sentencias TSJ'!C40/('Sentencias TSJ'!$B40+'Sentencias TSJ'!$C40+'Sentencias TSJ'!$D40))</f>
        <v>6.3829787234042548E-2</v>
      </c>
      <c r="D40" s="23">
        <f>IF(('Sentencias TSJ'!$B40+'Sentencias TSJ'!$C40+'Sentencias TSJ'!$D40)=0,"-",'Sentencias TSJ'!D40/('Sentencias TSJ'!$B40+'Sentencias TSJ'!$C40+'Sentencias TSJ'!$D40))</f>
        <v>6.3829787234042548E-2</v>
      </c>
      <c r="E40" s="23">
        <f>IF(('Sentencias TSJ'!$E40+'Sentencias TSJ'!$F40+'Sentencias TSJ'!$G40)=0,"-",'Sentencias TSJ'!E40/('Sentencias TSJ'!$E40+'Sentencias TSJ'!$F40+'Sentencias TSJ'!$G40))</f>
        <v>0</v>
      </c>
      <c r="F40" s="23">
        <f>IF(('Sentencias TSJ'!$E40+'Sentencias TSJ'!$F40+'Sentencias TSJ'!$G40)=0,"-",'Sentencias TSJ'!F40/('Sentencias TSJ'!$E40+'Sentencias TSJ'!$F40+'Sentencias TSJ'!$G40))</f>
        <v>1</v>
      </c>
      <c r="G40" s="23">
        <f>IF(('Sentencias TSJ'!$E40+'Sentencias TSJ'!$F40+'Sentencias TSJ'!$G40)=0,"-",'Sentencias TSJ'!G40/('Sentencias TSJ'!$E40+'Sentencias TSJ'!$F40+'Sentencias TSJ'!$G40))</f>
        <v>0</v>
      </c>
      <c r="H40" s="23">
        <f>IF(('Sentencias TSJ'!$H40+'Sentencias TSJ'!$I40+'Sentencias TSJ'!$J40)=0,"-",'Sentencias TSJ'!H40/('Sentencias TSJ'!$H40+'Sentencias TSJ'!$I40+'Sentencias TSJ'!$J40))</f>
        <v>0.5</v>
      </c>
      <c r="I40" s="23">
        <f>IF(('Sentencias TSJ'!$H40+'Sentencias TSJ'!$I40+'Sentencias TSJ'!$J40)=0,"-",'Sentencias TSJ'!I40/('Sentencias TSJ'!$H40+'Sentencias TSJ'!$I40+'Sentencias TSJ'!$J40))</f>
        <v>0.5</v>
      </c>
      <c r="J40" s="23">
        <f>IF(('Sentencias TSJ'!$H40+'Sentencias TSJ'!$I40+'Sentencias TSJ'!$J40)=0,"-",'Sentencias TSJ'!J40/('Sentencias TSJ'!$H40+'Sentencias TSJ'!$I40+'Sentencias TSJ'!$J40))</f>
        <v>0</v>
      </c>
      <c r="K40" s="23">
        <f>IF(('Sentencias TSJ'!$K40+'Sentencias TSJ'!$L40+'Sentencias TSJ'!$M40)=0,"-",'Sentencias TSJ'!K40/('Sentencias TSJ'!$K40+'Sentencias TSJ'!$L40+'Sentencias TSJ'!$M40))</f>
        <v>0.84</v>
      </c>
      <c r="L40" s="23">
        <f>IF(('Sentencias TSJ'!$K40+'Sentencias TSJ'!$L40+'Sentencias TSJ'!$M40)=0,"-",'Sentencias TSJ'!L40/('Sentencias TSJ'!$K40+'Sentencias TSJ'!$L40+'Sentencias TSJ'!$M40))</f>
        <v>0.1</v>
      </c>
      <c r="M40" s="23">
        <f>IF(('Sentencias TSJ'!$K40+'Sentencias TSJ'!$L40+'Sentencias TSJ'!$M40)=0,"-",'Sentencias TSJ'!M40/('Sentencias TSJ'!$K40+'Sentencias TSJ'!$L40+'Sentencias TSJ'!$M40))</f>
        <v>0.06</v>
      </c>
    </row>
    <row r="41" spans="1:13" ht="15.75" thickBot="1" x14ac:dyDescent="0.3">
      <c r="A41" s="2" t="s">
        <v>12</v>
      </c>
      <c r="B41" s="23">
        <f>IF(('Sentencias TSJ'!$B41+'Sentencias TSJ'!$C41+'Sentencias TSJ'!$D41)=0,"-",'Sentencias TSJ'!B41/('Sentencias TSJ'!$B41+'Sentencias TSJ'!$C41+'Sentencias TSJ'!$D41))</f>
        <v>0.8</v>
      </c>
      <c r="C41" s="23">
        <f>IF(('Sentencias TSJ'!$B41+'Sentencias TSJ'!$C41+'Sentencias TSJ'!$D41)=0,"-",'Sentencias TSJ'!C41/('Sentencias TSJ'!$B41+'Sentencias TSJ'!$C41+'Sentencias TSJ'!$D41))</f>
        <v>0</v>
      </c>
      <c r="D41" s="23">
        <f>IF(('Sentencias TSJ'!$B41+'Sentencias TSJ'!$C41+'Sentencias TSJ'!$D41)=0,"-",'Sentencias TSJ'!D41/('Sentencias TSJ'!$B41+'Sentencias TSJ'!$C41+'Sentencias TSJ'!$D41))</f>
        <v>0.2</v>
      </c>
      <c r="E41" s="23">
        <f>IF(('Sentencias TSJ'!$E41+'Sentencias TSJ'!$F41+'Sentencias TSJ'!$G41)=0,"-",'Sentencias TSJ'!E41/('Sentencias TSJ'!$E41+'Sentencias TSJ'!$F41+'Sentencias TSJ'!$G41))</f>
        <v>1</v>
      </c>
      <c r="F41" s="23">
        <f>IF(('Sentencias TSJ'!$E41+'Sentencias TSJ'!$F41+'Sentencias TSJ'!$G41)=0,"-",'Sentencias TSJ'!F41/('Sentencias TSJ'!$E41+'Sentencias TSJ'!$F41+'Sentencias TSJ'!$G41))</f>
        <v>0</v>
      </c>
      <c r="G41" s="23">
        <f>IF(('Sentencias TSJ'!$E41+'Sentencias TSJ'!$F41+'Sentencias TSJ'!$G41)=0,"-",'Sentencias TSJ'!G41/('Sentencias TSJ'!$E41+'Sentencias TSJ'!$F41+'Sentencias TSJ'!$G41))</f>
        <v>0</v>
      </c>
      <c r="H41" s="23">
        <f>IF(('Sentencias TSJ'!$H41+'Sentencias TSJ'!$I41+'Sentencias TSJ'!$J41)=0,"-",'Sentencias TSJ'!H41/('Sentencias TSJ'!$H41+'Sentencias TSJ'!$I41+'Sentencias TSJ'!$J41))</f>
        <v>0.5</v>
      </c>
      <c r="I41" s="23">
        <f>IF(('Sentencias TSJ'!$H41+'Sentencias TSJ'!$I41+'Sentencias TSJ'!$J41)=0,"-",'Sentencias TSJ'!I41/('Sentencias TSJ'!$H41+'Sentencias TSJ'!$I41+'Sentencias TSJ'!$J41))</f>
        <v>0</v>
      </c>
      <c r="J41" s="23">
        <f>IF(('Sentencias TSJ'!$H41+'Sentencias TSJ'!$I41+'Sentencias TSJ'!$J41)=0,"-",'Sentencias TSJ'!J41/('Sentencias TSJ'!$H41+'Sentencias TSJ'!$I41+'Sentencias TSJ'!$J41))</f>
        <v>0.5</v>
      </c>
      <c r="K41" s="23">
        <f>IF(('Sentencias TSJ'!$K41+'Sentencias TSJ'!$L41+'Sentencias TSJ'!$M41)=0,"-",'Sentencias TSJ'!K41/('Sentencias TSJ'!$K41+'Sentencias TSJ'!$L41+'Sentencias TSJ'!$M41))</f>
        <v>0.75</v>
      </c>
      <c r="L41" s="23">
        <f>IF(('Sentencias TSJ'!$K41+'Sentencias TSJ'!$L41+'Sentencias TSJ'!$M41)=0,"-",'Sentencias TSJ'!L41/('Sentencias TSJ'!$K41+'Sentencias TSJ'!$L41+'Sentencias TSJ'!$M41))</f>
        <v>0</v>
      </c>
      <c r="M41" s="23">
        <f>IF(('Sentencias TSJ'!$K41+'Sentencias TSJ'!$L41+'Sentencias TSJ'!$M41)=0,"-",'Sentencias TSJ'!M41/('Sentencias TSJ'!$K41+'Sentencias TSJ'!$L41+'Sentencias TSJ'!$M41))</f>
        <v>0.25</v>
      </c>
    </row>
    <row r="42" spans="1:13" ht="15.75" thickBot="1" x14ac:dyDescent="0.3">
      <c r="A42" s="2" t="s">
        <v>13</v>
      </c>
      <c r="B42" s="23">
        <f>IF(('Sentencias TSJ'!$B42+'Sentencias TSJ'!$C42+'Sentencias TSJ'!$D42)=0,"-",'Sentencias TSJ'!B42/('Sentencias TSJ'!$B42+'Sentencias TSJ'!$C42+'Sentencias TSJ'!$D42))</f>
        <v>0.54545454545454541</v>
      </c>
      <c r="C42" s="23">
        <f>IF(('Sentencias TSJ'!$B42+'Sentencias TSJ'!$C42+'Sentencias TSJ'!$D42)=0,"-",'Sentencias TSJ'!C42/('Sentencias TSJ'!$B42+'Sentencias TSJ'!$C42+'Sentencias TSJ'!$D42))</f>
        <v>0.27272727272727271</v>
      </c>
      <c r="D42" s="23">
        <f>IF(('Sentencias TSJ'!$B42+'Sentencias TSJ'!$C42+'Sentencias TSJ'!$D42)=0,"-",'Sentencias TSJ'!D42/('Sentencias TSJ'!$B42+'Sentencias TSJ'!$C42+'Sentencias TSJ'!$D42))</f>
        <v>0.18181818181818182</v>
      </c>
      <c r="E42" s="23" t="str">
        <f>IF(('Sentencias TSJ'!$E42+'Sentencias TSJ'!$F42+'Sentencias TSJ'!$G42)=0,"-",'Sentencias TSJ'!E42/('Sentencias TSJ'!$E42+'Sentencias TSJ'!$F42+'Sentencias TSJ'!$G42))</f>
        <v>-</v>
      </c>
      <c r="F42" s="23" t="str">
        <f>IF(('Sentencias TSJ'!$E42+'Sentencias TSJ'!$F42+'Sentencias TSJ'!$G42)=0,"-",'Sentencias TSJ'!F42/('Sentencias TSJ'!$E42+'Sentencias TSJ'!$F42+'Sentencias TSJ'!$G42))</f>
        <v>-</v>
      </c>
      <c r="G42" s="23" t="str">
        <f>IF(('Sentencias TSJ'!$E42+'Sentencias TSJ'!$F42+'Sentencias TSJ'!$G42)=0,"-",'Sentencias TSJ'!G42/('Sentencias TSJ'!$E42+'Sentencias TSJ'!$F42+'Sentencias TSJ'!$G42))</f>
        <v>-</v>
      </c>
      <c r="H42" s="23">
        <f>IF(('Sentencias TSJ'!$H42+'Sentencias TSJ'!$I42+'Sentencias TSJ'!$J42)=0,"-",'Sentencias TSJ'!H42/('Sentencias TSJ'!$H42+'Sentencias TSJ'!$I42+'Sentencias TSJ'!$J42))</f>
        <v>1</v>
      </c>
      <c r="I42" s="23">
        <f>IF(('Sentencias TSJ'!$H42+'Sentencias TSJ'!$I42+'Sentencias TSJ'!$J42)=0,"-",'Sentencias TSJ'!I42/('Sentencias TSJ'!$H42+'Sentencias TSJ'!$I42+'Sentencias TSJ'!$J42))</f>
        <v>0</v>
      </c>
      <c r="J42" s="23">
        <f>IF(('Sentencias TSJ'!$H42+'Sentencias TSJ'!$I42+'Sentencias TSJ'!$J42)=0,"-",'Sentencias TSJ'!J42/('Sentencias TSJ'!$H42+'Sentencias TSJ'!$I42+'Sentencias TSJ'!$J42))</f>
        <v>0</v>
      </c>
      <c r="K42" s="23">
        <f>IF(('Sentencias TSJ'!$K42+'Sentencias TSJ'!$L42+'Sentencias TSJ'!$M42)=0,"-",'Sentencias TSJ'!K42/('Sentencias TSJ'!$K42+'Sentencias TSJ'!$L42+'Sentencias TSJ'!$M42))</f>
        <v>0.58333333333333337</v>
      </c>
      <c r="L42" s="23">
        <f>IF(('Sentencias TSJ'!$K42+'Sentencias TSJ'!$L42+'Sentencias TSJ'!$M42)=0,"-",'Sentencias TSJ'!L42/('Sentencias TSJ'!$K42+'Sentencias TSJ'!$L42+'Sentencias TSJ'!$M42))</f>
        <v>0.25</v>
      </c>
      <c r="M42" s="23">
        <f>IF(('Sentencias TSJ'!$K42+'Sentencias TSJ'!$L42+'Sentencias TSJ'!$M42)=0,"-",'Sentencias TSJ'!M42/('Sentencias TSJ'!$K42+'Sentencias TSJ'!$L42+'Sentencias TSJ'!$M42))</f>
        <v>0.16666666666666666</v>
      </c>
    </row>
    <row r="43" spans="1:13" ht="15.75" thickBot="1" x14ac:dyDescent="0.3">
      <c r="A43" s="2" t="s">
        <v>14</v>
      </c>
      <c r="B43" s="23">
        <f>IF(('Sentencias TSJ'!$B43+'Sentencias TSJ'!$C43+'Sentencias TSJ'!$D43)=0,"-",'Sentencias TSJ'!B43/('Sentencias TSJ'!$B43+'Sentencias TSJ'!$C43+'Sentencias TSJ'!$D43))</f>
        <v>0.82222222222222219</v>
      </c>
      <c r="C43" s="23">
        <f>IF(('Sentencias TSJ'!$B43+'Sentencias TSJ'!$C43+'Sentencias TSJ'!$D43)=0,"-",'Sentencias TSJ'!C43/('Sentencias TSJ'!$B43+'Sentencias TSJ'!$C43+'Sentencias TSJ'!$D43))</f>
        <v>6.6666666666666666E-2</v>
      </c>
      <c r="D43" s="23">
        <f>IF(('Sentencias TSJ'!$B43+'Sentencias TSJ'!$C43+'Sentencias TSJ'!$D43)=0,"-",'Sentencias TSJ'!D43/('Sentencias TSJ'!$B43+'Sentencias TSJ'!$C43+'Sentencias TSJ'!$D43))</f>
        <v>0.1111111111111111</v>
      </c>
      <c r="E43" s="23">
        <f>IF(('Sentencias TSJ'!$E43+'Sentencias TSJ'!$F43+'Sentencias TSJ'!$G43)=0,"-",'Sentencias TSJ'!E43/('Sentencias TSJ'!$E43+'Sentencias TSJ'!$F43+'Sentencias TSJ'!$G43))</f>
        <v>0.5714285714285714</v>
      </c>
      <c r="F43" s="23">
        <f>IF(('Sentencias TSJ'!$E43+'Sentencias TSJ'!$F43+'Sentencias TSJ'!$G43)=0,"-",'Sentencias TSJ'!F43/('Sentencias TSJ'!$E43+'Sentencias TSJ'!$F43+'Sentencias TSJ'!$G43))</f>
        <v>0.14285714285714285</v>
      </c>
      <c r="G43" s="23">
        <f>IF(('Sentencias TSJ'!$E43+'Sentencias TSJ'!$F43+'Sentencias TSJ'!$G43)=0,"-",'Sentencias TSJ'!G43/('Sentencias TSJ'!$E43+'Sentencias TSJ'!$F43+'Sentencias TSJ'!$G43))</f>
        <v>0.2857142857142857</v>
      </c>
      <c r="H43" s="23">
        <f>IF(('Sentencias TSJ'!$H43+'Sentencias TSJ'!$I43+'Sentencias TSJ'!$J43)=0,"-",'Sentencias TSJ'!H43/('Sentencias TSJ'!$H43+'Sentencias TSJ'!$I43+'Sentencias TSJ'!$J43))</f>
        <v>0.66666666666666663</v>
      </c>
      <c r="I43" s="23">
        <f>IF(('Sentencias TSJ'!$H43+'Sentencias TSJ'!$I43+'Sentencias TSJ'!$J43)=0,"-",'Sentencias TSJ'!I43/('Sentencias TSJ'!$H43+'Sentencias TSJ'!$I43+'Sentencias TSJ'!$J43))</f>
        <v>0</v>
      </c>
      <c r="J43" s="23">
        <f>IF(('Sentencias TSJ'!$H43+'Sentencias TSJ'!$I43+'Sentencias TSJ'!$J43)=0,"-",'Sentencias TSJ'!J43/('Sentencias TSJ'!$H43+'Sentencias TSJ'!$I43+'Sentencias TSJ'!$J43))</f>
        <v>0.33333333333333331</v>
      </c>
      <c r="K43" s="23">
        <f>IF(('Sentencias TSJ'!$K43+'Sentencias TSJ'!$L43+'Sentencias TSJ'!$M43)=0,"-",'Sentencias TSJ'!K43/('Sentencias TSJ'!$K43+'Sentencias TSJ'!$L43+'Sentencias TSJ'!$M43))</f>
        <v>0.77586206896551724</v>
      </c>
      <c r="L43" s="23">
        <f>IF(('Sentencias TSJ'!$K43+'Sentencias TSJ'!$L43+'Sentencias TSJ'!$M43)=0,"-",'Sentencias TSJ'!L43/('Sentencias TSJ'!$K43+'Sentencias TSJ'!$L43+'Sentencias TSJ'!$M43))</f>
        <v>6.8965517241379309E-2</v>
      </c>
      <c r="M43" s="23">
        <f>IF(('Sentencias TSJ'!$K43+'Sentencias TSJ'!$L43+'Sentencias TSJ'!$M43)=0,"-",'Sentencias TSJ'!M43/('Sentencias TSJ'!$K43+'Sentencias TSJ'!$L43+'Sentencias TSJ'!$M43))</f>
        <v>0.15517241379310345</v>
      </c>
    </row>
    <row r="44" spans="1:13" ht="15.75" thickBot="1" x14ac:dyDescent="0.3">
      <c r="A44" s="2" t="s">
        <v>15</v>
      </c>
      <c r="B44" s="23">
        <f>IF(('Sentencias TSJ'!$B44+'Sentencias TSJ'!$C44+'Sentencias TSJ'!$D44)=0,"-",'Sentencias TSJ'!B44/('Sentencias TSJ'!$B44+'Sentencias TSJ'!$C44+'Sentencias TSJ'!$D44))</f>
        <v>0.5</v>
      </c>
      <c r="C44" s="23">
        <f>IF(('Sentencias TSJ'!$B44+'Sentencias TSJ'!$C44+'Sentencias TSJ'!$D44)=0,"-",'Sentencias TSJ'!C44/('Sentencias TSJ'!$B44+'Sentencias TSJ'!$C44+'Sentencias TSJ'!$D44))</f>
        <v>0.5</v>
      </c>
      <c r="D44" s="23">
        <f>IF(('Sentencias TSJ'!$B44+'Sentencias TSJ'!$C44+'Sentencias TSJ'!$D44)=0,"-",'Sentencias TSJ'!D44/('Sentencias TSJ'!$B44+'Sentencias TSJ'!$C44+'Sentencias TSJ'!$D44))</f>
        <v>0</v>
      </c>
      <c r="E44" s="23" t="str">
        <f>IF(('Sentencias TSJ'!$E44+'Sentencias TSJ'!$F44+'Sentencias TSJ'!$G44)=0,"-",'Sentencias TSJ'!E44/('Sentencias TSJ'!$E44+'Sentencias TSJ'!$F44+'Sentencias TSJ'!$G44))</f>
        <v>-</v>
      </c>
      <c r="F44" s="23" t="str">
        <f>IF(('Sentencias TSJ'!$E44+'Sentencias TSJ'!$F44+'Sentencias TSJ'!$G44)=0,"-",'Sentencias TSJ'!F44/('Sentencias TSJ'!$E44+'Sentencias TSJ'!$F44+'Sentencias TSJ'!$G44))</f>
        <v>-</v>
      </c>
      <c r="G44" s="23" t="str">
        <f>IF(('Sentencias TSJ'!$E44+'Sentencias TSJ'!$F44+'Sentencias TSJ'!$G44)=0,"-",'Sentencias TSJ'!G44/('Sentencias TSJ'!$E44+'Sentencias TSJ'!$F44+'Sentencias TSJ'!$G44))</f>
        <v>-</v>
      </c>
      <c r="H44" s="23" t="str">
        <f>IF(('Sentencias TSJ'!$H44+'Sentencias TSJ'!$I44+'Sentencias TSJ'!$J44)=0,"-",'Sentencias TSJ'!H44/('Sentencias TSJ'!$H44+'Sentencias TSJ'!$I44+'Sentencias TSJ'!$J44))</f>
        <v>-</v>
      </c>
      <c r="I44" s="23" t="str">
        <f>IF(('Sentencias TSJ'!$H44+'Sentencias TSJ'!$I44+'Sentencias TSJ'!$J44)=0,"-",'Sentencias TSJ'!I44/('Sentencias TSJ'!$H44+'Sentencias TSJ'!$I44+'Sentencias TSJ'!$J44))</f>
        <v>-</v>
      </c>
      <c r="J44" s="23" t="str">
        <f>IF(('Sentencias TSJ'!$H44+'Sentencias TSJ'!$I44+'Sentencias TSJ'!$J44)=0,"-",'Sentencias TSJ'!J44/('Sentencias TSJ'!$H44+'Sentencias TSJ'!$I44+'Sentencias TSJ'!$J44))</f>
        <v>-</v>
      </c>
      <c r="K44" s="23">
        <f>IF(('Sentencias TSJ'!$K44+'Sentencias TSJ'!$L44+'Sentencias TSJ'!$M44)=0,"-",'Sentencias TSJ'!K44/('Sentencias TSJ'!$K44+'Sentencias TSJ'!$L44+'Sentencias TSJ'!$M44))</f>
        <v>0.5</v>
      </c>
      <c r="L44" s="23">
        <f>IF(('Sentencias TSJ'!$K44+'Sentencias TSJ'!$L44+'Sentencias TSJ'!$M44)=0,"-",'Sentencias TSJ'!L44/('Sentencias TSJ'!$K44+'Sentencias TSJ'!$L44+'Sentencias TSJ'!$M44))</f>
        <v>0.5</v>
      </c>
      <c r="M44" s="23">
        <f>IF(('Sentencias TSJ'!$K44+'Sentencias TSJ'!$L44+'Sentencias TSJ'!$M44)=0,"-",'Sentencias TSJ'!M44/('Sentencias TSJ'!$K44+'Sentencias TSJ'!$L44+'Sentencias TSJ'!$M44))</f>
        <v>0</v>
      </c>
    </row>
    <row r="45" spans="1:13" ht="15.75" thickBot="1" x14ac:dyDescent="0.3">
      <c r="A45" s="2" t="s">
        <v>16</v>
      </c>
      <c r="B45" s="23">
        <f>IF(('Sentencias TSJ'!$B45+'Sentencias TSJ'!$C45+'Sentencias TSJ'!$D45)=0,"-",'Sentencias TSJ'!B45/('Sentencias TSJ'!$B45+'Sentencias TSJ'!$C45+'Sentencias TSJ'!$D45))</f>
        <v>1</v>
      </c>
      <c r="C45" s="23">
        <f>IF(('Sentencias TSJ'!$B45+'Sentencias TSJ'!$C45+'Sentencias TSJ'!$D45)=0,"-",'Sentencias TSJ'!C45/('Sentencias TSJ'!$B45+'Sentencias TSJ'!$C45+'Sentencias TSJ'!$D45))</f>
        <v>0</v>
      </c>
      <c r="D45" s="23">
        <f>IF(('Sentencias TSJ'!$B45+'Sentencias TSJ'!$C45+'Sentencias TSJ'!$D45)=0,"-",'Sentencias TSJ'!D45/('Sentencias TSJ'!$B45+'Sentencias TSJ'!$C45+'Sentencias TSJ'!$D45))</f>
        <v>0</v>
      </c>
      <c r="E45" s="23" t="str">
        <f>IF(('Sentencias TSJ'!$E45+'Sentencias TSJ'!$F45+'Sentencias TSJ'!$G45)=0,"-",'Sentencias TSJ'!E45/('Sentencias TSJ'!$E45+'Sentencias TSJ'!$F45+'Sentencias TSJ'!$G45))</f>
        <v>-</v>
      </c>
      <c r="F45" s="23" t="str">
        <f>IF(('Sentencias TSJ'!$E45+'Sentencias TSJ'!$F45+'Sentencias TSJ'!$G45)=0,"-",'Sentencias TSJ'!F45/('Sentencias TSJ'!$E45+'Sentencias TSJ'!$F45+'Sentencias TSJ'!$G45))</f>
        <v>-</v>
      </c>
      <c r="G45" s="23" t="str">
        <f>IF(('Sentencias TSJ'!$E45+'Sentencias TSJ'!$F45+'Sentencias TSJ'!$G45)=0,"-",'Sentencias TSJ'!G45/('Sentencias TSJ'!$E45+'Sentencias TSJ'!$F45+'Sentencias TSJ'!$G45))</f>
        <v>-</v>
      </c>
      <c r="H45" s="23" t="str">
        <f>IF(('Sentencias TSJ'!$H45+'Sentencias TSJ'!$I45+'Sentencias TSJ'!$J45)=0,"-",'Sentencias TSJ'!H45/('Sentencias TSJ'!$H45+'Sentencias TSJ'!$I45+'Sentencias TSJ'!$J45))</f>
        <v>-</v>
      </c>
      <c r="I45" s="23" t="str">
        <f>IF(('Sentencias TSJ'!$H45+'Sentencias TSJ'!$I45+'Sentencias TSJ'!$J45)=0,"-",'Sentencias TSJ'!I45/('Sentencias TSJ'!$H45+'Sentencias TSJ'!$I45+'Sentencias TSJ'!$J45))</f>
        <v>-</v>
      </c>
      <c r="J45" s="23" t="str">
        <f>IF(('Sentencias TSJ'!$H45+'Sentencias TSJ'!$I45+'Sentencias TSJ'!$J45)=0,"-",'Sentencias TSJ'!J45/('Sentencias TSJ'!$H45+'Sentencias TSJ'!$I45+'Sentencias TSJ'!$J45))</f>
        <v>-</v>
      </c>
      <c r="K45" s="23">
        <f>IF(('Sentencias TSJ'!$K45+'Sentencias TSJ'!$L45+'Sentencias TSJ'!$M45)=0,"-",'Sentencias TSJ'!K45/('Sentencias TSJ'!$K45+'Sentencias TSJ'!$L45+'Sentencias TSJ'!$M45))</f>
        <v>1</v>
      </c>
      <c r="L45" s="23">
        <f>IF(('Sentencias TSJ'!$K45+'Sentencias TSJ'!$L45+'Sentencias TSJ'!$M45)=0,"-",'Sentencias TSJ'!L45/('Sentencias TSJ'!$K45+'Sentencias TSJ'!$L45+'Sentencias TSJ'!$M45))</f>
        <v>0</v>
      </c>
      <c r="M45" s="23">
        <f>IF(('Sentencias TSJ'!$K45+'Sentencias TSJ'!$L45+'Sentencias TSJ'!$M45)=0,"-",'Sentencias TSJ'!M45/('Sentencias TSJ'!$K45+'Sentencias TSJ'!$L45+'Sentencias TSJ'!$M45))</f>
        <v>0</v>
      </c>
    </row>
    <row r="46" spans="1:13" ht="15.75" thickBot="1" x14ac:dyDescent="0.3">
      <c r="A46" s="2" t="s">
        <v>17</v>
      </c>
      <c r="B46" s="23">
        <f>IF(('Sentencias TSJ'!$B46+'Sentencias TSJ'!$C46+'Sentencias TSJ'!$D46)=0,"-",'Sentencias TSJ'!B46/('Sentencias TSJ'!$B46+'Sentencias TSJ'!$C46+'Sentencias TSJ'!$D46))</f>
        <v>0.91666666666666663</v>
      </c>
      <c r="C46" s="23">
        <f>IF(('Sentencias TSJ'!$B46+'Sentencias TSJ'!$C46+'Sentencias TSJ'!$D46)=0,"-",'Sentencias TSJ'!C46/('Sentencias TSJ'!$B46+'Sentencias TSJ'!$C46+'Sentencias TSJ'!$D46))</f>
        <v>8.3333333333333329E-2</v>
      </c>
      <c r="D46" s="23">
        <f>IF(('Sentencias TSJ'!$B46+'Sentencias TSJ'!$C46+'Sentencias TSJ'!$D46)=0,"-",'Sentencias TSJ'!D46/('Sentencias TSJ'!$B46+'Sentencias TSJ'!$C46+'Sentencias TSJ'!$D46))</f>
        <v>0</v>
      </c>
      <c r="E46" s="23">
        <f>IF(('Sentencias TSJ'!$E46+'Sentencias TSJ'!$F46+'Sentencias TSJ'!$G46)=0,"-",'Sentencias TSJ'!E46/('Sentencias TSJ'!$E46+'Sentencias TSJ'!$F46+'Sentencias TSJ'!$G46))</f>
        <v>1</v>
      </c>
      <c r="F46" s="23">
        <f>IF(('Sentencias TSJ'!$E46+'Sentencias TSJ'!$F46+'Sentencias TSJ'!$G46)=0,"-",'Sentencias TSJ'!F46/('Sentencias TSJ'!$E46+'Sentencias TSJ'!$F46+'Sentencias TSJ'!$G46))</f>
        <v>0</v>
      </c>
      <c r="G46" s="23">
        <f>IF(('Sentencias TSJ'!$E46+'Sentencias TSJ'!$F46+'Sentencias TSJ'!$G46)=0,"-",'Sentencias TSJ'!G46/('Sentencias TSJ'!$E46+'Sentencias TSJ'!$F46+'Sentencias TSJ'!$G46))</f>
        <v>0</v>
      </c>
      <c r="H46" s="23" t="str">
        <f>IF(('Sentencias TSJ'!$H46+'Sentencias TSJ'!$I46+'Sentencias TSJ'!$J46)=0,"-",'Sentencias TSJ'!H46/('Sentencias TSJ'!$H46+'Sentencias TSJ'!$I46+'Sentencias TSJ'!$J46))</f>
        <v>-</v>
      </c>
      <c r="I46" s="23" t="str">
        <f>IF(('Sentencias TSJ'!$H46+'Sentencias TSJ'!$I46+'Sentencias TSJ'!$J46)=0,"-",'Sentencias TSJ'!I46/('Sentencias TSJ'!$H46+'Sentencias TSJ'!$I46+'Sentencias TSJ'!$J46))</f>
        <v>-</v>
      </c>
      <c r="J46" s="23" t="str">
        <f>IF(('Sentencias TSJ'!$H46+'Sentencias TSJ'!$I46+'Sentencias TSJ'!$J46)=0,"-",'Sentencias TSJ'!J46/('Sentencias TSJ'!$H46+'Sentencias TSJ'!$I46+'Sentencias TSJ'!$J46))</f>
        <v>-</v>
      </c>
      <c r="K46" s="23">
        <f>IF(('Sentencias TSJ'!$K46+'Sentencias TSJ'!$L46+'Sentencias TSJ'!$M46)=0,"-",'Sentencias TSJ'!K46/('Sentencias TSJ'!$K46+'Sentencias TSJ'!$L46+'Sentencias TSJ'!$M46))</f>
        <v>0.9285714285714286</v>
      </c>
      <c r="L46" s="23">
        <f>IF(('Sentencias TSJ'!$K46+'Sentencias TSJ'!$L46+'Sentencias TSJ'!$M46)=0,"-",'Sentencias TSJ'!L46/('Sentencias TSJ'!$K46+'Sentencias TSJ'!$L46+'Sentencias TSJ'!$M46))</f>
        <v>7.1428571428571425E-2</v>
      </c>
      <c r="M46" s="23">
        <f>IF(('Sentencias TSJ'!$K46+'Sentencias TSJ'!$L46+'Sentencias TSJ'!$M46)=0,"-",'Sentencias TSJ'!M46/('Sentencias TSJ'!$K46+'Sentencias TSJ'!$L46+'Sentencias TSJ'!$M46))</f>
        <v>0</v>
      </c>
    </row>
    <row r="47" spans="1:13" ht="15.75" thickBot="1" x14ac:dyDescent="0.3">
      <c r="A47" s="2" t="s">
        <v>18</v>
      </c>
      <c r="B47" s="23">
        <f>IF(('Sentencias TSJ'!$B47+'Sentencias TSJ'!$C47+'Sentencias TSJ'!$D47)=0,"-",'Sentencias TSJ'!B47/('Sentencias TSJ'!$B47+'Sentencias TSJ'!$C47+'Sentencias TSJ'!$D47))</f>
        <v>1</v>
      </c>
      <c r="C47" s="23">
        <f>IF(('Sentencias TSJ'!$B47+'Sentencias TSJ'!$C47+'Sentencias TSJ'!$D47)=0,"-",'Sentencias TSJ'!C47/('Sentencias TSJ'!$B47+'Sentencias TSJ'!$C47+'Sentencias TSJ'!$D47))</f>
        <v>0</v>
      </c>
      <c r="D47" s="23">
        <f>IF(('Sentencias TSJ'!$B47+'Sentencias TSJ'!$C47+'Sentencias TSJ'!$D47)=0,"-",'Sentencias TSJ'!D47/('Sentencias TSJ'!$B47+'Sentencias TSJ'!$C47+'Sentencias TSJ'!$D47))</f>
        <v>0</v>
      </c>
      <c r="E47" s="23" t="str">
        <f>IF(('Sentencias TSJ'!$E47+'Sentencias TSJ'!$F47+'Sentencias TSJ'!$G47)=0,"-",'Sentencias TSJ'!E47/('Sentencias TSJ'!$E47+'Sentencias TSJ'!$F47+'Sentencias TSJ'!$G47))</f>
        <v>-</v>
      </c>
      <c r="F47" s="23" t="str">
        <f>IF(('Sentencias TSJ'!$E47+'Sentencias TSJ'!$F47+'Sentencias TSJ'!$G47)=0,"-",'Sentencias TSJ'!F47/('Sentencias TSJ'!$E47+'Sentencias TSJ'!$F47+'Sentencias TSJ'!$G47))</f>
        <v>-</v>
      </c>
      <c r="G47" s="23" t="str">
        <f>IF(('Sentencias TSJ'!$E47+'Sentencias TSJ'!$F47+'Sentencias TSJ'!$G47)=0,"-",'Sentencias TSJ'!G47/('Sentencias TSJ'!$E47+'Sentencias TSJ'!$F47+'Sentencias TSJ'!$G47))</f>
        <v>-</v>
      </c>
      <c r="H47" s="23" t="str">
        <f>IF(('Sentencias TSJ'!$H47+'Sentencias TSJ'!$I47+'Sentencias TSJ'!$J47)=0,"-",'Sentencias TSJ'!H47/('Sentencias TSJ'!$H47+'Sentencias TSJ'!$I47+'Sentencias TSJ'!$J47))</f>
        <v>-</v>
      </c>
      <c r="I47" s="23" t="str">
        <f>IF(('Sentencias TSJ'!$H47+'Sentencias TSJ'!$I47+'Sentencias TSJ'!$J47)=0,"-",'Sentencias TSJ'!I47/('Sentencias TSJ'!$H47+'Sentencias TSJ'!$I47+'Sentencias TSJ'!$J47))</f>
        <v>-</v>
      </c>
      <c r="J47" s="23" t="str">
        <f>IF(('Sentencias TSJ'!$H47+'Sentencias TSJ'!$I47+'Sentencias TSJ'!$J47)=0,"-",'Sentencias TSJ'!J47/('Sentencias TSJ'!$H47+'Sentencias TSJ'!$I47+'Sentencias TSJ'!$J47))</f>
        <v>-</v>
      </c>
      <c r="K47" s="23">
        <f>IF(('Sentencias TSJ'!$K47+'Sentencias TSJ'!$L47+'Sentencias TSJ'!$M47)=0,"-",'Sentencias TSJ'!K47/('Sentencias TSJ'!$K47+'Sentencias TSJ'!$L47+'Sentencias TSJ'!$M47))</f>
        <v>1</v>
      </c>
      <c r="L47" s="23">
        <f>IF(('Sentencias TSJ'!$K47+'Sentencias TSJ'!$L47+'Sentencias TSJ'!$M47)=0,"-",'Sentencias TSJ'!L47/('Sentencias TSJ'!$K47+'Sentencias TSJ'!$L47+'Sentencias TSJ'!$M47))</f>
        <v>0</v>
      </c>
      <c r="M47" s="23">
        <f>IF(('Sentencias TSJ'!$K47+'Sentencias TSJ'!$L47+'Sentencias TSJ'!$M47)=0,"-",'Sentencias TSJ'!M47/('Sentencias TSJ'!$K47+'Sentencias TSJ'!$L47+'Sentencias TSJ'!$M47))</f>
        <v>0</v>
      </c>
    </row>
    <row r="48" spans="1:13" ht="15.75" thickBot="1" x14ac:dyDescent="0.3">
      <c r="A48" s="3" t="s">
        <v>23</v>
      </c>
      <c r="B48" s="7">
        <f>IF(('Sentencias TSJ'!$B48+'Sentencias TSJ'!$C48+'Sentencias TSJ'!$D48)=0,"-",'Sentencias TSJ'!B48/('Sentencias TSJ'!$B48+'Sentencias TSJ'!$C48+'Sentencias TSJ'!$D48))</f>
        <v>0.79223744292237441</v>
      </c>
      <c r="C48" s="7">
        <f>IF(('Sentencias TSJ'!$B48+'Sentencias TSJ'!$C48+'Sentencias TSJ'!$D48)=0,"-",'Sentencias TSJ'!C48/('Sentencias TSJ'!$B48+'Sentencias TSJ'!$C48+'Sentencias TSJ'!$D48))</f>
        <v>0.11643835616438356</v>
      </c>
      <c r="D48" s="7">
        <f>IF(('Sentencias TSJ'!$B48+'Sentencias TSJ'!$C48+'Sentencias TSJ'!$D48)=0,"-",'Sentencias TSJ'!D48/('Sentencias TSJ'!$B48+'Sentencias TSJ'!$C48+'Sentencias TSJ'!$D48))</f>
        <v>9.1324200913242004E-2</v>
      </c>
      <c r="E48" s="7">
        <f>IF(('Sentencias TSJ'!$E48+'Sentencias TSJ'!$F48+'Sentencias TSJ'!$G48)=0,"-",'Sentencias TSJ'!E48/('Sentencias TSJ'!$E48+'Sentencias TSJ'!$F48+'Sentencias TSJ'!$G48))</f>
        <v>0.53125</v>
      </c>
      <c r="F48" s="7">
        <f>IF(('Sentencias TSJ'!$E48+'Sentencias TSJ'!$F48+'Sentencias TSJ'!$G48)=0,"-",'Sentencias TSJ'!F48/('Sentencias TSJ'!$E48+'Sentencias TSJ'!$F48+'Sentencias TSJ'!$G48))</f>
        <v>0.1875</v>
      </c>
      <c r="G48" s="7">
        <f>IF(('Sentencias TSJ'!$E48+'Sentencias TSJ'!$F48+'Sentencias TSJ'!$G48)=0,"-",'Sentencias TSJ'!G48/('Sentencias TSJ'!$E48+'Sentencias TSJ'!$F48+'Sentencias TSJ'!$G48))</f>
        <v>0.28125</v>
      </c>
      <c r="H48" s="7">
        <f>IF(('Sentencias TSJ'!$H48+'Sentencias TSJ'!$I48+'Sentencias TSJ'!$J48)=0,"-",'Sentencias TSJ'!H48/('Sentencias TSJ'!$H48+'Sentencias TSJ'!$I48+'Sentencias TSJ'!$J48))</f>
        <v>0.67647058823529416</v>
      </c>
      <c r="I48" s="7">
        <f>IF(('Sentencias TSJ'!$H48+'Sentencias TSJ'!$I48+'Sentencias TSJ'!$J48)=0,"-",'Sentencias TSJ'!I48/('Sentencias TSJ'!$H48+'Sentencias TSJ'!$I48+'Sentencias TSJ'!$J48))</f>
        <v>2.9411764705882353E-2</v>
      </c>
      <c r="J48" s="7">
        <f>IF(('Sentencias TSJ'!$H48+'Sentencias TSJ'!$I48+'Sentencias TSJ'!$J48)=0,"-",'Sentencias TSJ'!J48/('Sentencias TSJ'!$H48+'Sentencias TSJ'!$I48+'Sentencias TSJ'!$J48))</f>
        <v>0.29411764705882354</v>
      </c>
      <c r="K48" s="7">
        <f>IF(('Sentencias TSJ'!$K48+'Sentencias TSJ'!$L48+'Sentencias TSJ'!$M48)=0,"-",'Sentencias TSJ'!K48/('Sentencias TSJ'!$K48+'Sentencias TSJ'!$L48+'Sentencias TSJ'!$M48))</f>
        <v>0.7678571428571429</v>
      </c>
      <c r="L48" s="7">
        <f>IF(('Sentencias TSJ'!$K48+'Sentencias TSJ'!$L48+'Sentencias TSJ'!$M48)=0,"-",'Sentencias TSJ'!L48/('Sentencias TSJ'!$K48+'Sentencias TSJ'!$L48+'Sentencias TSJ'!$M48))</f>
        <v>0.11507936507936507</v>
      </c>
      <c r="M48" s="7">
        <f>IF(('Sentencias TSJ'!$K48+'Sentencias TSJ'!$L48+'Sentencias TSJ'!$M48)=0,"-",'Sentencias TSJ'!M48/('Sentencias TSJ'!$K48+'Sentencias TSJ'!$L48+'Sentencias TSJ'!$M48))</f>
        <v>0.11706349206349206</v>
      </c>
    </row>
    <row r="51" spans="1:13" x14ac:dyDescent="0.25">
      <c r="A51" s="30" t="s">
        <v>2</v>
      </c>
      <c r="B51" s="27" t="s">
        <v>33</v>
      </c>
      <c r="C51" s="28"/>
      <c r="D51" s="28"/>
      <c r="E51" s="29"/>
      <c r="F51" s="29"/>
      <c r="G51" s="29"/>
      <c r="H51" s="29"/>
      <c r="I51" s="29"/>
      <c r="J51" s="29"/>
      <c r="K51" s="29"/>
      <c r="L51" s="29"/>
      <c r="M51" s="29"/>
    </row>
    <row r="52" spans="1:13" ht="24.75" customHeight="1" x14ac:dyDescent="0.25">
      <c r="A52" s="29"/>
      <c r="B52" s="30" t="s">
        <v>30</v>
      </c>
      <c r="C52" s="31"/>
      <c r="D52" s="31"/>
      <c r="E52" s="30" t="s">
        <v>31</v>
      </c>
      <c r="F52" s="31"/>
      <c r="G52" s="31"/>
      <c r="H52" s="30" t="s">
        <v>32</v>
      </c>
      <c r="I52" s="31"/>
      <c r="J52" s="31"/>
      <c r="K52" s="30" t="s">
        <v>2</v>
      </c>
      <c r="L52" s="31"/>
      <c r="M52" s="31"/>
    </row>
    <row r="53" spans="1:13" ht="51" x14ac:dyDescent="0.25">
      <c r="A53" s="29"/>
      <c r="B53" s="4" t="s">
        <v>27</v>
      </c>
      <c r="C53" s="4" t="s">
        <v>28</v>
      </c>
      <c r="D53" s="4" t="s">
        <v>29</v>
      </c>
      <c r="E53" s="4" t="s">
        <v>27</v>
      </c>
      <c r="F53" s="4" t="s">
        <v>28</v>
      </c>
      <c r="G53" s="4" t="s">
        <v>29</v>
      </c>
      <c r="H53" s="4" t="s">
        <v>27</v>
      </c>
      <c r="I53" s="4" t="s">
        <v>28</v>
      </c>
      <c r="J53" s="4" t="s">
        <v>29</v>
      </c>
      <c r="K53" s="4" t="s">
        <v>27</v>
      </c>
      <c r="L53" s="4" t="s">
        <v>28</v>
      </c>
      <c r="M53" s="4" t="s">
        <v>29</v>
      </c>
    </row>
    <row r="54" spans="1:13" ht="15.75" thickBot="1" x14ac:dyDescent="0.3">
      <c r="A54" s="2" t="s">
        <v>3</v>
      </c>
      <c r="B54" s="23">
        <f>IF(('Sentencias TSJ'!$B54+'Sentencias TSJ'!$C54+'Sentencias TSJ'!$D54)=0,"-",'Sentencias TSJ'!B54/('Sentencias TSJ'!$B54+'Sentencias TSJ'!$C54+'Sentencias TSJ'!$D54))</f>
        <v>0.84864864864864864</v>
      </c>
      <c r="C54" s="23">
        <f>IF(('Sentencias TSJ'!$B54+'Sentencias TSJ'!$C54+'Sentencias TSJ'!$D54)=0,"-",'Sentencias TSJ'!C54/('Sentencias TSJ'!$B54+'Sentencias TSJ'!$C54+'Sentencias TSJ'!$D54))</f>
        <v>8.3783783783783788E-2</v>
      </c>
      <c r="D54" s="23">
        <f>IF(('Sentencias TSJ'!$B54+'Sentencias TSJ'!$C54+'Sentencias TSJ'!$D54)=0,"-",'Sentencias TSJ'!D54/('Sentencias TSJ'!$B54+'Sentencias TSJ'!$C54+'Sentencias TSJ'!$D54))</f>
        <v>6.7567567567567571E-2</v>
      </c>
      <c r="E54" s="23">
        <f>+'Sentencias TSJ'!E54/('Sentencias TSJ'!E54+'Sentencias TSJ'!F54+'Sentencias TSJ'!G54)</f>
        <v>0.76190476190476186</v>
      </c>
      <c r="F54" s="23">
        <f>+'Sentencias TSJ'!F54/('Sentencias TSJ'!E54+'Sentencias TSJ'!F54+'Sentencias TSJ'!G54)</f>
        <v>7.1428571428571425E-2</v>
      </c>
      <c r="G54" s="23">
        <f>+'Sentencias TSJ'!G54/('Sentencias TSJ'!E54+'Sentencias TSJ'!F54+'Sentencias TSJ'!G54)</f>
        <v>0.16666666666666666</v>
      </c>
      <c r="H54" s="23">
        <f>IF(('Sentencias TSJ'!$H54+'Sentencias TSJ'!$I54+'Sentencias TSJ'!$J54)=0,"-",'Sentencias TSJ'!H54/('Sentencias TSJ'!$H54+'Sentencias TSJ'!$I54+'Sentencias TSJ'!$J54))</f>
        <v>0.85526315789473684</v>
      </c>
      <c r="I54" s="23">
        <f>IF(('Sentencias TSJ'!$H54+'Sentencias TSJ'!$I54+'Sentencias TSJ'!$J54)=0,"-",'Sentencias TSJ'!I54/('Sentencias TSJ'!$H54+'Sentencias TSJ'!$I54+'Sentencias TSJ'!$J54))</f>
        <v>5.2631578947368418E-2</v>
      </c>
      <c r="J54" s="23">
        <f>IF(('Sentencias TSJ'!$H54+'Sentencias TSJ'!$I54+'Sentencias TSJ'!$J54)=0,"-",'Sentencias TSJ'!J54/('Sentencias TSJ'!$H54+'Sentencias TSJ'!$I54+'Sentencias TSJ'!$J54))</f>
        <v>9.2105263157894732E-2</v>
      </c>
      <c r="K54" s="23">
        <f>IF(('Sentencias TSJ'!$K54+'Sentencias TSJ'!$L54+'Sentencias TSJ'!$M54)=0,"-",'Sentencias TSJ'!K54/('Sentencias TSJ'!$K54+'Sentencias TSJ'!$L54+'Sentencias TSJ'!$M54))</f>
        <v>0.84498834498834496</v>
      </c>
      <c r="L54" s="23">
        <f>IF(('Sentencias TSJ'!$K54+'Sentencias TSJ'!$L54+'Sentencias TSJ'!$M54)=0,"-",'Sentencias TSJ'!L54/('Sentencias TSJ'!$K54+'Sentencias TSJ'!$L54+'Sentencias TSJ'!$M54))</f>
        <v>8.0419580419580416E-2</v>
      </c>
      <c r="M54" s="23">
        <f>IF(('Sentencias TSJ'!$K54+'Sentencias TSJ'!$L54+'Sentencias TSJ'!$M54)=0,"-",'Sentencias TSJ'!M54/('Sentencias TSJ'!$K54+'Sentencias TSJ'!$L54+'Sentencias TSJ'!$M54))</f>
        <v>7.4592074592074592E-2</v>
      </c>
    </row>
    <row r="55" spans="1:13" ht="15.75" thickBot="1" x14ac:dyDescent="0.3">
      <c r="A55" s="2" t="s">
        <v>4</v>
      </c>
      <c r="B55" s="23">
        <f>IF(('Sentencias TSJ'!$B55+'Sentencias TSJ'!$C55+'Sentencias TSJ'!$D55)=0,"-",'Sentencias TSJ'!B55/('Sentencias TSJ'!$B55+'Sentencias TSJ'!$C55+'Sentencias TSJ'!$D55))</f>
        <v>0.86585365853658536</v>
      </c>
      <c r="C55" s="23">
        <f>IF(('Sentencias TSJ'!$B55+'Sentencias TSJ'!$C55+'Sentencias TSJ'!$D55)=0,"-",'Sentencias TSJ'!C55/('Sentencias TSJ'!$B55+'Sentencias TSJ'!$C55+'Sentencias TSJ'!$D55))</f>
        <v>3.6585365853658534E-2</v>
      </c>
      <c r="D55" s="23">
        <f>IF(('Sentencias TSJ'!$B55+'Sentencias TSJ'!$C55+'Sentencias TSJ'!$D55)=0,"-",'Sentencias TSJ'!D55/('Sentencias TSJ'!$B55+'Sentencias TSJ'!$C55+'Sentencias TSJ'!$D55))</f>
        <v>9.7560975609756101E-2</v>
      </c>
      <c r="E55" s="23">
        <f>+'Sentencias TSJ'!E55/('Sentencias TSJ'!E55+'Sentencias TSJ'!F55+'Sentencias TSJ'!G55)</f>
        <v>0.8</v>
      </c>
      <c r="F55" s="23">
        <f>+'Sentencias TSJ'!F55/('Sentencias TSJ'!E55+'Sentencias TSJ'!F55+'Sentencias TSJ'!G55)</f>
        <v>0.2</v>
      </c>
      <c r="G55" s="23">
        <f>+'Sentencias TSJ'!G55/('Sentencias TSJ'!E55+'Sentencias TSJ'!F55+'Sentencias TSJ'!G55)</f>
        <v>0</v>
      </c>
      <c r="H55" s="23">
        <f>IF(('Sentencias TSJ'!$H55+'Sentencias TSJ'!$I55+'Sentencias TSJ'!$J55)=0,"-",'Sentencias TSJ'!H55/('Sentencias TSJ'!$H55+'Sentencias TSJ'!$I55+'Sentencias TSJ'!$J55))</f>
        <v>1</v>
      </c>
      <c r="I55" s="23">
        <f>IF(('Sentencias TSJ'!$H55+'Sentencias TSJ'!$I55+'Sentencias TSJ'!$J55)=0,"-",'Sentencias TSJ'!I55/('Sentencias TSJ'!$H55+'Sentencias TSJ'!$I55+'Sentencias TSJ'!$J55))</f>
        <v>0</v>
      </c>
      <c r="J55" s="23">
        <f>IF(('Sentencias TSJ'!$H55+'Sentencias TSJ'!$I55+'Sentencias TSJ'!$J55)=0,"-",'Sentencias TSJ'!J55/('Sentencias TSJ'!$H55+'Sentencias TSJ'!$I55+'Sentencias TSJ'!$J55))</f>
        <v>0</v>
      </c>
      <c r="K55" s="23">
        <f>IF(('Sentencias TSJ'!$K55+'Sentencias TSJ'!$L55+'Sentencias TSJ'!$M55)=0,"-",'Sentencias TSJ'!K55/('Sentencias TSJ'!$K55+'Sentencias TSJ'!$L55+'Sentencias TSJ'!$M55))</f>
        <v>0.87619047619047619</v>
      </c>
      <c r="L55" s="23">
        <f>IF(('Sentencias TSJ'!$K55+'Sentencias TSJ'!$L55+'Sentencias TSJ'!$M55)=0,"-",'Sentencias TSJ'!L55/('Sentencias TSJ'!$K55+'Sentencias TSJ'!$L55+'Sentencias TSJ'!$M55))</f>
        <v>4.7619047619047616E-2</v>
      </c>
      <c r="M55" s="23">
        <f>IF(('Sentencias TSJ'!$K55+'Sentencias TSJ'!$L55+'Sentencias TSJ'!$M55)=0,"-",'Sentencias TSJ'!M55/('Sentencias TSJ'!$K55+'Sentencias TSJ'!$L55+'Sentencias TSJ'!$M55))</f>
        <v>7.6190476190476197E-2</v>
      </c>
    </row>
    <row r="56" spans="1:13" ht="15.75" thickBot="1" x14ac:dyDescent="0.3">
      <c r="A56" s="2" t="s">
        <v>5</v>
      </c>
      <c r="B56" s="23">
        <f>IF(('Sentencias TSJ'!$B56+'Sentencias TSJ'!$C56+'Sentencias TSJ'!$D56)=0,"-",'Sentencias TSJ'!B56/('Sentencias TSJ'!$B56+'Sentencias TSJ'!$C56+'Sentencias TSJ'!$D56))</f>
        <v>0.84931506849315064</v>
      </c>
      <c r="C56" s="23">
        <f>IF(('Sentencias TSJ'!$B56+'Sentencias TSJ'!$C56+'Sentencias TSJ'!$D56)=0,"-",'Sentencias TSJ'!C56/('Sentencias TSJ'!$B56+'Sentencias TSJ'!$C56+'Sentencias TSJ'!$D56))</f>
        <v>8.2191780821917804E-2</v>
      </c>
      <c r="D56" s="23">
        <f>IF(('Sentencias TSJ'!$B56+'Sentencias TSJ'!$C56+'Sentencias TSJ'!$D56)=0,"-",'Sentencias TSJ'!D56/('Sentencias TSJ'!$B56+'Sentencias TSJ'!$C56+'Sentencias TSJ'!$D56))</f>
        <v>6.8493150684931503E-2</v>
      </c>
      <c r="E56" s="23">
        <f>+'Sentencias TSJ'!E56/('Sentencias TSJ'!E56+'Sentencias TSJ'!F56+'Sentencias TSJ'!G56)</f>
        <v>0.75</v>
      </c>
      <c r="F56" s="23">
        <f>+'Sentencias TSJ'!F56/('Sentencias TSJ'!E56+'Sentencias TSJ'!F56+'Sentencias TSJ'!G56)</f>
        <v>0</v>
      </c>
      <c r="G56" s="23">
        <f>+'Sentencias TSJ'!G56/('Sentencias TSJ'!E56+'Sentencias TSJ'!F56+'Sentencias TSJ'!G56)</f>
        <v>0.25</v>
      </c>
      <c r="H56" s="23">
        <f>IF(('Sentencias TSJ'!$H56+'Sentencias TSJ'!$I56+'Sentencias TSJ'!$J56)=0,"-",'Sentencias TSJ'!H56/('Sentencias TSJ'!$H56+'Sentencias TSJ'!$I56+'Sentencias TSJ'!$J56))</f>
        <v>1</v>
      </c>
      <c r="I56" s="23">
        <f>IF(('Sentencias TSJ'!$H56+'Sentencias TSJ'!$I56+'Sentencias TSJ'!$J56)=0,"-",'Sentencias TSJ'!I56/('Sentencias TSJ'!$H56+'Sentencias TSJ'!$I56+'Sentencias TSJ'!$J56))</f>
        <v>0</v>
      </c>
      <c r="J56" s="23">
        <f>IF(('Sentencias TSJ'!$H56+'Sentencias TSJ'!$I56+'Sentencias TSJ'!$J56)=0,"-",'Sentencias TSJ'!J56/('Sentencias TSJ'!$H56+'Sentencias TSJ'!$I56+'Sentencias TSJ'!$J56))</f>
        <v>0</v>
      </c>
      <c r="K56" s="23">
        <f>IF(('Sentencias TSJ'!$K56+'Sentencias TSJ'!$L56+'Sentencias TSJ'!$M56)=0,"-",'Sentencias TSJ'!K56/('Sentencias TSJ'!$K56+'Sentencias TSJ'!$L56+'Sentencias TSJ'!$M56))</f>
        <v>0.85</v>
      </c>
      <c r="L56" s="23">
        <f>IF(('Sentencias TSJ'!$K56+'Sentencias TSJ'!$L56+'Sentencias TSJ'!$M56)=0,"-",'Sentencias TSJ'!L56/('Sentencias TSJ'!$K56+'Sentencias TSJ'!$L56+'Sentencias TSJ'!$M56))</f>
        <v>7.4999999999999997E-2</v>
      </c>
      <c r="M56" s="23">
        <f>IF(('Sentencias TSJ'!$K56+'Sentencias TSJ'!$L56+'Sentencias TSJ'!$M56)=0,"-",'Sentencias TSJ'!M56/('Sentencias TSJ'!$K56+'Sentencias TSJ'!$L56+'Sentencias TSJ'!$M56))</f>
        <v>7.4999999999999997E-2</v>
      </c>
    </row>
    <row r="57" spans="1:13" ht="15.75" thickBot="1" x14ac:dyDescent="0.3">
      <c r="A57" s="2" t="s">
        <v>6</v>
      </c>
      <c r="B57" s="23">
        <f>IF(('Sentencias TSJ'!$B57+'Sentencias TSJ'!$C57+'Sentencias TSJ'!$D57)=0,"-",'Sentencias TSJ'!B57/('Sentencias TSJ'!$B57+'Sentencias TSJ'!$C57+'Sentencias TSJ'!$D57))</f>
        <v>0.91851851851851851</v>
      </c>
      <c r="C57" s="23">
        <f>IF(('Sentencias TSJ'!$B57+'Sentencias TSJ'!$C57+'Sentencias TSJ'!$D57)=0,"-",'Sentencias TSJ'!C57/('Sentencias TSJ'!$B57+'Sentencias TSJ'!$C57+'Sentencias TSJ'!$D57))</f>
        <v>4.4444444444444446E-2</v>
      </c>
      <c r="D57" s="23">
        <f>IF(('Sentencias TSJ'!$B57+'Sentencias TSJ'!$C57+'Sentencias TSJ'!$D57)=0,"-",'Sentencias TSJ'!D57/('Sentencias TSJ'!$B57+'Sentencias TSJ'!$C57+'Sentencias TSJ'!$D57))</f>
        <v>3.7037037037037035E-2</v>
      </c>
      <c r="E57" s="23">
        <f>+'Sentencias TSJ'!E57/('Sentencias TSJ'!E57+'Sentencias TSJ'!F57+'Sentencias TSJ'!G57)</f>
        <v>0.92307692307692313</v>
      </c>
      <c r="F57" s="23">
        <f>+'Sentencias TSJ'!F57/('Sentencias TSJ'!E57+'Sentencias TSJ'!F57+'Sentencias TSJ'!G57)</f>
        <v>7.6923076923076927E-2</v>
      </c>
      <c r="G57" s="23">
        <f>+'Sentencias TSJ'!G57/('Sentencias TSJ'!E57+'Sentencias TSJ'!F57+'Sentencias TSJ'!G57)</f>
        <v>0</v>
      </c>
      <c r="H57" s="23">
        <f>IF(('Sentencias TSJ'!$H57+'Sentencias TSJ'!$I57+'Sentencias TSJ'!$J57)=0,"-",'Sentencias TSJ'!H57/('Sentencias TSJ'!$H57+'Sentencias TSJ'!$I57+'Sentencias TSJ'!$J57))</f>
        <v>1</v>
      </c>
      <c r="I57" s="23">
        <f>IF(('Sentencias TSJ'!$H57+'Sentencias TSJ'!$I57+'Sentencias TSJ'!$J57)=0,"-",'Sentencias TSJ'!I57/('Sentencias TSJ'!$H57+'Sentencias TSJ'!$I57+'Sentencias TSJ'!$J57))</f>
        <v>0</v>
      </c>
      <c r="J57" s="23">
        <f>IF(('Sentencias TSJ'!$H57+'Sentencias TSJ'!$I57+'Sentencias TSJ'!$J57)=0,"-",'Sentencias TSJ'!J57/('Sentencias TSJ'!$H57+'Sentencias TSJ'!$I57+'Sentencias TSJ'!$J57))</f>
        <v>0</v>
      </c>
      <c r="K57" s="23">
        <f>IF(('Sentencias TSJ'!$K57+'Sentencias TSJ'!$L57+'Sentencias TSJ'!$M57)=0,"-",'Sentencias TSJ'!K57/('Sentencias TSJ'!$K57+'Sentencias TSJ'!$L57+'Sentencias TSJ'!$M57))</f>
        <v>0.92150170648464169</v>
      </c>
      <c r="L57" s="23">
        <f>IF(('Sentencias TSJ'!$K57+'Sentencias TSJ'!$L57+'Sentencias TSJ'!$M57)=0,"-",'Sentencias TSJ'!L57/('Sentencias TSJ'!$K57+'Sentencias TSJ'!$L57+'Sentencias TSJ'!$M57))</f>
        <v>4.4368600682593858E-2</v>
      </c>
      <c r="M57" s="23">
        <f>IF(('Sentencias TSJ'!$K57+'Sentencias TSJ'!$L57+'Sentencias TSJ'!$M57)=0,"-",'Sentencias TSJ'!M57/('Sentencias TSJ'!$K57+'Sentencias TSJ'!$L57+'Sentencias TSJ'!$M57))</f>
        <v>3.4129692832764506E-2</v>
      </c>
    </row>
    <row r="58" spans="1:13" ht="15.75" thickBot="1" x14ac:dyDescent="0.3">
      <c r="A58" s="2" t="s">
        <v>7</v>
      </c>
      <c r="B58" s="23">
        <f>IF(('Sentencias TSJ'!$B58+'Sentencias TSJ'!$C58+'Sentencias TSJ'!$D58)=0,"-",'Sentencias TSJ'!B58/('Sentencias TSJ'!$B58+'Sentencias TSJ'!$C58+'Sentencias TSJ'!$D58))</f>
        <v>0.83974358974358976</v>
      </c>
      <c r="C58" s="23">
        <f>IF(('Sentencias TSJ'!$B58+'Sentencias TSJ'!$C58+'Sentencias TSJ'!$D58)=0,"-",'Sentencias TSJ'!C58/('Sentencias TSJ'!$B58+'Sentencias TSJ'!$C58+'Sentencias TSJ'!$D58))</f>
        <v>0.10897435897435898</v>
      </c>
      <c r="D58" s="23">
        <f>IF(('Sentencias TSJ'!$B58+'Sentencias TSJ'!$C58+'Sentencias TSJ'!$D58)=0,"-",'Sentencias TSJ'!D58/('Sentencias TSJ'!$B58+'Sentencias TSJ'!$C58+'Sentencias TSJ'!$D58))</f>
        <v>5.128205128205128E-2</v>
      </c>
      <c r="E58" s="23">
        <f>+'Sentencias TSJ'!E58/('Sentencias TSJ'!E58+'Sentencias TSJ'!F58+'Sentencias TSJ'!G58)</f>
        <v>0.6470588235294118</v>
      </c>
      <c r="F58" s="23">
        <f>+'Sentencias TSJ'!F58/('Sentencias TSJ'!E58+'Sentencias TSJ'!F58+'Sentencias TSJ'!G58)</f>
        <v>0.11764705882352941</v>
      </c>
      <c r="G58" s="23">
        <f>+'Sentencias TSJ'!G58/('Sentencias TSJ'!E58+'Sentencias TSJ'!F58+'Sentencias TSJ'!G58)</f>
        <v>0.23529411764705882</v>
      </c>
      <c r="H58" s="23">
        <f>IF(('Sentencias TSJ'!$H58+'Sentencias TSJ'!$I58+'Sentencias TSJ'!$J58)=0,"-",'Sentencias TSJ'!H58/('Sentencias TSJ'!$H58+'Sentencias TSJ'!$I58+'Sentencias TSJ'!$J58))</f>
        <v>0.77142857142857146</v>
      </c>
      <c r="I58" s="23">
        <f>IF(('Sentencias TSJ'!$H58+'Sentencias TSJ'!$I58+'Sentencias TSJ'!$J58)=0,"-",'Sentencias TSJ'!I58/('Sentencias TSJ'!$H58+'Sentencias TSJ'!$I58+'Sentencias TSJ'!$J58))</f>
        <v>0.14285714285714285</v>
      </c>
      <c r="J58" s="23">
        <f>IF(('Sentencias TSJ'!$H58+'Sentencias TSJ'!$I58+'Sentencias TSJ'!$J58)=0,"-",'Sentencias TSJ'!J58/('Sentencias TSJ'!$H58+'Sentencias TSJ'!$I58+'Sentencias TSJ'!$J58))</f>
        <v>8.5714285714285715E-2</v>
      </c>
      <c r="K58" s="23">
        <f>IF(('Sentencias TSJ'!$K58+'Sentencias TSJ'!$L58+'Sentencias TSJ'!$M58)=0,"-",'Sentencias TSJ'!K58/('Sentencias TSJ'!$K58+'Sentencias TSJ'!$L58+'Sentencias TSJ'!$M58))</f>
        <v>0.82417582417582413</v>
      </c>
      <c r="L58" s="23">
        <f>IF(('Sentencias TSJ'!$K58+'Sentencias TSJ'!$L58+'Sentencias TSJ'!$M58)=0,"-",'Sentencias TSJ'!L58/('Sentencias TSJ'!$K58+'Sentencias TSJ'!$L58+'Sentencias TSJ'!$M58))</f>
        <v>0.11263736263736264</v>
      </c>
      <c r="M58" s="23">
        <f>IF(('Sentencias TSJ'!$K58+'Sentencias TSJ'!$L58+'Sentencias TSJ'!$M58)=0,"-",'Sentencias TSJ'!M58/('Sentencias TSJ'!$K58+'Sentencias TSJ'!$L58+'Sentencias TSJ'!$M58))</f>
        <v>6.3186813186813184E-2</v>
      </c>
    </row>
    <row r="59" spans="1:13" ht="15.75" thickBot="1" x14ac:dyDescent="0.3">
      <c r="A59" s="2" t="s">
        <v>8</v>
      </c>
      <c r="B59" s="23">
        <f>IF(('Sentencias TSJ'!$B59+'Sentencias TSJ'!$C59+'Sentencias TSJ'!$D59)=0,"-",'Sentencias TSJ'!B59/('Sentencias TSJ'!$B59+'Sentencias TSJ'!$C59+'Sentencias TSJ'!$D59))</f>
        <v>0.92982456140350878</v>
      </c>
      <c r="C59" s="23">
        <f>IF(('Sentencias TSJ'!$B59+'Sentencias TSJ'!$C59+'Sentencias TSJ'!$D59)=0,"-",'Sentencias TSJ'!C59/('Sentencias TSJ'!$B59+'Sentencias TSJ'!$C59+'Sentencias TSJ'!$D59))</f>
        <v>5.2631578947368418E-2</v>
      </c>
      <c r="D59" s="23">
        <f>IF(('Sentencias TSJ'!$B59+'Sentencias TSJ'!$C59+'Sentencias TSJ'!$D59)=0,"-",'Sentencias TSJ'!D59/('Sentencias TSJ'!$B59+'Sentencias TSJ'!$C59+'Sentencias TSJ'!$D59))</f>
        <v>1.7543859649122806E-2</v>
      </c>
      <c r="E59" s="23">
        <f>+'Sentencias TSJ'!E59/('Sentencias TSJ'!E59+'Sentencias TSJ'!F59+'Sentencias TSJ'!G59)</f>
        <v>1</v>
      </c>
      <c r="F59" s="23">
        <f>+'Sentencias TSJ'!F59/('Sentencias TSJ'!E59+'Sentencias TSJ'!F59+'Sentencias TSJ'!G59)</f>
        <v>0</v>
      </c>
      <c r="G59" s="23">
        <f>+'Sentencias TSJ'!G59/('Sentencias TSJ'!E59+'Sentencias TSJ'!F59+'Sentencias TSJ'!G59)</f>
        <v>0</v>
      </c>
      <c r="H59" s="23">
        <f>IF(('Sentencias TSJ'!$H59+'Sentencias TSJ'!$I59+'Sentencias TSJ'!$J59)=0,"-",'Sentencias TSJ'!H59/('Sentencias TSJ'!$H59+'Sentencias TSJ'!$I59+'Sentencias TSJ'!$J59))</f>
        <v>0.77777777777777779</v>
      </c>
      <c r="I59" s="23">
        <f>IF(('Sentencias TSJ'!$H59+'Sentencias TSJ'!$I59+'Sentencias TSJ'!$J59)=0,"-",'Sentencias TSJ'!I59/('Sentencias TSJ'!$H59+'Sentencias TSJ'!$I59+'Sentencias TSJ'!$J59))</f>
        <v>0.22222222222222221</v>
      </c>
      <c r="J59" s="23">
        <f>IF(('Sentencias TSJ'!$H59+'Sentencias TSJ'!$I59+'Sentencias TSJ'!$J59)=0,"-",'Sentencias TSJ'!J59/('Sentencias TSJ'!$H59+'Sentencias TSJ'!$I59+'Sentencias TSJ'!$J59))</f>
        <v>0</v>
      </c>
      <c r="K59" s="23">
        <f>IF(('Sentencias TSJ'!$K59+'Sentencias TSJ'!$L59+'Sentencias TSJ'!$M59)=0,"-",'Sentencias TSJ'!K59/('Sentencias TSJ'!$K59+'Sentencias TSJ'!$L59+'Sentencias TSJ'!$M59))</f>
        <v>0.91044776119402981</v>
      </c>
      <c r="L59" s="23">
        <f>IF(('Sentencias TSJ'!$K59+'Sentencias TSJ'!$L59+'Sentencias TSJ'!$M59)=0,"-",'Sentencias TSJ'!L59/('Sentencias TSJ'!$K59+'Sentencias TSJ'!$L59+'Sentencias TSJ'!$M59))</f>
        <v>7.4626865671641784E-2</v>
      </c>
      <c r="M59" s="23">
        <f>IF(('Sentencias TSJ'!$K59+'Sentencias TSJ'!$L59+'Sentencias TSJ'!$M59)=0,"-",'Sentencias TSJ'!M59/('Sentencias TSJ'!$K59+'Sentencias TSJ'!$L59+'Sentencias TSJ'!$M59))</f>
        <v>1.4925373134328358E-2</v>
      </c>
    </row>
    <row r="60" spans="1:13" ht="15.75" thickBot="1" x14ac:dyDescent="0.3">
      <c r="A60" s="2" t="s">
        <v>9</v>
      </c>
      <c r="B60" s="23">
        <f>IF(('Sentencias TSJ'!$B60+'Sentencias TSJ'!$C60+'Sentencias TSJ'!$D60)=0,"-",'Sentencias TSJ'!B60/('Sentencias TSJ'!$B60+'Sentencias TSJ'!$C60+'Sentencias TSJ'!$D60))</f>
        <v>0.84552845528455289</v>
      </c>
      <c r="C60" s="23">
        <f>IF(('Sentencias TSJ'!$B60+'Sentencias TSJ'!$C60+'Sentencias TSJ'!$D60)=0,"-",'Sentencias TSJ'!C60/('Sentencias TSJ'!$B60+'Sentencias TSJ'!$C60+'Sentencias TSJ'!$D60))</f>
        <v>6.5040650406504072E-2</v>
      </c>
      <c r="D60" s="23">
        <f>IF(('Sentencias TSJ'!$B60+'Sentencias TSJ'!$C60+'Sentencias TSJ'!$D60)=0,"-",'Sentencias TSJ'!D60/('Sentencias TSJ'!$B60+'Sentencias TSJ'!$C60+'Sentencias TSJ'!$D60))</f>
        <v>8.943089430894309E-2</v>
      </c>
      <c r="E60" s="23">
        <f>+'Sentencias TSJ'!E60/('Sentencias TSJ'!E60+'Sentencias TSJ'!F60+'Sentencias TSJ'!G60)</f>
        <v>0.4</v>
      </c>
      <c r="F60" s="23">
        <f>+'Sentencias TSJ'!F60/('Sentencias TSJ'!E60+'Sentencias TSJ'!F60+'Sentencias TSJ'!G60)</f>
        <v>0.2</v>
      </c>
      <c r="G60" s="23">
        <f>+'Sentencias TSJ'!G60/('Sentencias TSJ'!E60+'Sentencias TSJ'!F60+'Sentencias TSJ'!G60)</f>
        <v>0.4</v>
      </c>
      <c r="H60" s="23">
        <f>IF(('Sentencias TSJ'!$H60+'Sentencias TSJ'!$I60+'Sentencias TSJ'!$J60)=0,"-",'Sentencias TSJ'!H60/('Sentencias TSJ'!$H60+'Sentencias TSJ'!$I60+'Sentencias TSJ'!$J60))</f>
        <v>0.81818181818181823</v>
      </c>
      <c r="I60" s="23">
        <f>IF(('Sentencias TSJ'!$H60+'Sentencias TSJ'!$I60+'Sentencias TSJ'!$J60)=0,"-",'Sentencias TSJ'!I60/('Sentencias TSJ'!$H60+'Sentencias TSJ'!$I60+'Sentencias TSJ'!$J60))</f>
        <v>9.0909090909090912E-2</v>
      </c>
      <c r="J60" s="23">
        <f>IF(('Sentencias TSJ'!$H60+'Sentencias TSJ'!$I60+'Sentencias TSJ'!$J60)=0,"-",'Sentencias TSJ'!J60/('Sentencias TSJ'!$H60+'Sentencias TSJ'!$I60+'Sentencias TSJ'!$J60))</f>
        <v>9.0909090909090912E-2</v>
      </c>
      <c r="K60" s="23">
        <f>IF(('Sentencias TSJ'!$K60+'Sentencias TSJ'!$L60+'Sentencias TSJ'!$M60)=0,"-",'Sentencias TSJ'!K60/('Sentencias TSJ'!$K60+'Sentencias TSJ'!$L60+'Sentencias TSJ'!$M60))</f>
        <v>0.82733812949640284</v>
      </c>
      <c r="L60" s="23">
        <f>IF(('Sentencias TSJ'!$K60+'Sentencias TSJ'!$L60+'Sentencias TSJ'!$M60)=0,"-",'Sentencias TSJ'!L60/('Sentencias TSJ'!$K60+'Sentencias TSJ'!$L60+'Sentencias TSJ'!$M60))</f>
        <v>7.1942446043165464E-2</v>
      </c>
      <c r="M60" s="23">
        <f>IF(('Sentencias TSJ'!$K60+'Sentencias TSJ'!$L60+'Sentencias TSJ'!$M60)=0,"-",'Sentencias TSJ'!M60/('Sentencias TSJ'!$K60+'Sentencias TSJ'!$L60+'Sentencias TSJ'!$M60))</f>
        <v>0.10071942446043165</v>
      </c>
    </row>
    <row r="61" spans="1:13" ht="15.75" thickBot="1" x14ac:dyDescent="0.3">
      <c r="A61" s="2" t="s">
        <v>10</v>
      </c>
      <c r="B61" s="23">
        <f>IF(('Sentencias TSJ'!$B61+'Sentencias TSJ'!$C61+'Sentencias TSJ'!$D61)=0,"-",'Sentencias TSJ'!B61/('Sentencias TSJ'!$B61+'Sentencias TSJ'!$C61+'Sentencias TSJ'!$D61))</f>
        <v>0.7967479674796748</v>
      </c>
      <c r="C61" s="23">
        <f>IF(('Sentencias TSJ'!$B61+'Sentencias TSJ'!$C61+'Sentencias TSJ'!$D61)=0,"-",'Sentencias TSJ'!C61/('Sentencias TSJ'!$B61+'Sentencias TSJ'!$C61+'Sentencias TSJ'!$D61))</f>
        <v>0.10569105691056911</v>
      </c>
      <c r="D61" s="23">
        <f>IF(('Sentencias TSJ'!$B61+'Sentencias TSJ'!$C61+'Sentencias TSJ'!$D61)=0,"-",'Sentencias TSJ'!D61/('Sentencias TSJ'!$B61+'Sentencias TSJ'!$C61+'Sentencias TSJ'!$D61))</f>
        <v>9.7560975609756101E-2</v>
      </c>
      <c r="E61" s="23">
        <f>+'Sentencias TSJ'!E61/('Sentencias TSJ'!E61+'Sentencias TSJ'!F61+'Sentencias TSJ'!G61)</f>
        <v>0.5</v>
      </c>
      <c r="F61" s="23">
        <f>+'Sentencias TSJ'!F61/('Sentencias TSJ'!E61+'Sentencias TSJ'!F61+'Sentencias TSJ'!G61)</f>
        <v>0.5</v>
      </c>
      <c r="G61" s="23">
        <f>+'Sentencias TSJ'!G61/('Sentencias TSJ'!E61+'Sentencias TSJ'!F61+'Sentencias TSJ'!G61)</f>
        <v>0</v>
      </c>
      <c r="H61" s="23">
        <f>IF(('Sentencias TSJ'!$H61+'Sentencias TSJ'!$I61+'Sentencias TSJ'!$J61)=0,"-",'Sentencias TSJ'!H61/('Sentencias TSJ'!$H61+'Sentencias TSJ'!$I61+'Sentencias TSJ'!$J61))</f>
        <v>0.75</v>
      </c>
      <c r="I61" s="23">
        <f>IF(('Sentencias TSJ'!$H61+'Sentencias TSJ'!$I61+'Sentencias TSJ'!$J61)=0,"-",'Sentencias TSJ'!I61/('Sentencias TSJ'!$H61+'Sentencias TSJ'!$I61+'Sentencias TSJ'!$J61))</f>
        <v>0</v>
      </c>
      <c r="J61" s="23">
        <f>IF(('Sentencias TSJ'!$H61+'Sentencias TSJ'!$I61+'Sentencias TSJ'!$J61)=0,"-",'Sentencias TSJ'!J61/('Sentencias TSJ'!$H61+'Sentencias TSJ'!$I61+'Sentencias TSJ'!$J61))</f>
        <v>0.25</v>
      </c>
      <c r="K61" s="23">
        <f>IF(('Sentencias TSJ'!$K61+'Sentencias TSJ'!$L61+'Sentencias TSJ'!$M61)=0,"-",'Sentencias TSJ'!K61/('Sentencias TSJ'!$K61+'Sentencias TSJ'!$L61+'Sentencias TSJ'!$M61))</f>
        <v>0.79069767441860461</v>
      </c>
      <c r="L61" s="23">
        <f>IF(('Sentencias TSJ'!$K61+'Sentencias TSJ'!$L61+'Sentencias TSJ'!$M61)=0,"-",'Sentencias TSJ'!L61/('Sentencias TSJ'!$K61+'Sentencias TSJ'!$L61+'Sentencias TSJ'!$M61))</f>
        <v>0.10852713178294573</v>
      </c>
      <c r="M61" s="23">
        <f>IF(('Sentencias TSJ'!$K61+'Sentencias TSJ'!$L61+'Sentencias TSJ'!$M61)=0,"-",'Sentencias TSJ'!M61/('Sentencias TSJ'!$K61+'Sentencias TSJ'!$L61+'Sentencias TSJ'!$M61))</f>
        <v>0.10077519379844961</v>
      </c>
    </row>
    <row r="62" spans="1:13" ht="15.75" thickBot="1" x14ac:dyDescent="0.3">
      <c r="A62" s="2" t="s">
        <v>11</v>
      </c>
      <c r="B62" s="23">
        <f>IF(('Sentencias TSJ'!$B62+'Sentencias TSJ'!$C62+'Sentencias TSJ'!$D62)=0,"-",'Sentencias TSJ'!B62/('Sentencias TSJ'!$B62+'Sentencias TSJ'!$C62+'Sentencias TSJ'!$D62))</f>
        <v>0.88230584467574058</v>
      </c>
      <c r="C62" s="23">
        <f>IF(('Sentencias TSJ'!$B62+'Sentencias TSJ'!$C62+'Sentencias TSJ'!$D62)=0,"-",'Sentencias TSJ'!C62/('Sentencias TSJ'!$B62+'Sentencias TSJ'!$C62+'Sentencias TSJ'!$D62))</f>
        <v>6.4851881505204156E-2</v>
      </c>
      <c r="D62" s="23">
        <f>IF(('Sentencias TSJ'!$B62+'Sentencias TSJ'!$C62+'Sentencias TSJ'!$D62)=0,"-",'Sentencias TSJ'!D62/('Sentencias TSJ'!$B62+'Sentencias TSJ'!$C62+'Sentencias TSJ'!$D62))</f>
        <v>5.2842273819055242E-2</v>
      </c>
      <c r="E62" s="23">
        <f>+'Sentencias TSJ'!E62/('Sentencias TSJ'!E62+'Sentencias TSJ'!F62+'Sentencias TSJ'!G62)</f>
        <v>0.89855072463768115</v>
      </c>
      <c r="F62" s="23">
        <f>+'Sentencias TSJ'!F62/('Sentencias TSJ'!E62+'Sentencias TSJ'!F62+'Sentencias TSJ'!G62)</f>
        <v>5.0724637681159424E-2</v>
      </c>
      <c r="G62" s="23">
        <f>+'Sentencias TSJ'!G62/('Sentencias TSJ'!E62+'Sentencias TSJ'!F62+'Sentencias TSJ'!G62)</f>
        <v>5.0724637681159424E-2</v>
      </c>
      <c r="H62" s="23">
        <f>IF(('Sentencias TSJ'!$H62+'Sentencias TSJ'!$I62+'Sentencias TSJ'!$J62)=0,"-",'Sentencias TSJ'!H62/('Sentencias TSJ'!$H62+'Sentencias TSJ'!$I62+'Sentencias TSJ'!$J62))</f>
        <v>0.8590308370044053</v>
      </c>
      <c r="I62" s="23">
        <f>IF(('Sentencias TSJ'!$H62+'Sentencias TSJ'!$I62+'Sentencias TSJ'!$J62)=0,"-",'Sentencias TSJ'!I62/('Sentencias TSJ'!$H62+'Sentencias TSJ'!$I62+'Sentencias TSJ'!$J62))</f>
        <v>4.8458149779735685E-2</v>
      </c>
      <c r="J62" s="23">
        <f>IF(('Sentencias TSJ'!$H62+'Sentencias TSJ'!$I62+'Sentencias TSJ'!$J62)=0,"-",'Sentencias TSJ'!J62/('Sentencias TSJ'!$H62+'Sentencias TSJ'!$I62+'Sentencias TSJ'!$J62))</f>
        <v>9.2511013215859028E-2</v>
      </c>
      <c r="K62" s="23">
        <f>IF(('Sentencias TSJ'!$K62+'Sentencias TSJ'!$L62+'Sentencias TSJ'!$M62)=0,"-",'Sentencias TSJ'!K62/('Sentencias TSJ'!$K62+'Sentencias TSJ'!$L62+'Sentencias TSJ'!$M62))</f>
        <v>0.88042131350681541</v>
      </c>
      <c r="L62" s="23">
        <f>IF(('Sentencias TSJ'!$K62+'Sentencias TSJ'!$L62+'Sentencias TSJ'!$M62)=0,"-",'Sentencias TSJ'!L62/('Sentencias TSJ'!$K62+'Sentencias TSJ'!$L62+'Sentencias TSJ'!$M62))</f>
        <v>6.1338289962825282E-2</v>
      </c>
      <c r="M62" s="23">
        <f>IF(('Sentencias TSJ'!$K62+'Sentencias TSJ'!$L62+'Sentencias TSJ'!$M62)=0,"-",'Sentencias TSJ'!M62/('Sentencias TSJ'!$K62+'Sentencias TSJ'!$L62+'Sentencias TSJ'!$M62))</f>
        <v>5.8240396530359353E-2</v>
      </c>
    </row>
    <row r="63" spans="1:13" ht="15.75" thickBot="1" x14ac:dyDescent="0.3">
      <c r="A63" s="2" t="s">
        <v>24</v>
      </c>
      <c r="B63" s="23">
        <f>IF(('Sentencias TSJ'!$B63+'Sentencias TSJ'!$C63+'Sentencias TSJ'!$D63)=0,"-",'Sentencias TSJ'!B63/('Sentencias TSJ'!$B63+'Sentencias TSJ'!$C63+'Sentencias TSJ'!$D63))</f>
        <v>0.8683760683760684</v>
      </c>
      <c r="C63" s="23">
        <f>IF(('Sentencias TSJ'!$B63+'Sentencias TSJ'!$C63+'Sentencias TSJ'!$D63)=0,"-",'Sentencias TSJ'!C63/('Sentencias TSJ'!$B63+'Sentencias TSJ'!$C63+'Sentencias TSJ'!$D63))</f>
        <v>7.3504273504273507E-2</v>
      </c>
      <c r="D63" s="23">
        <f>IF(('Sentencias TSJ'!$B63+'Sentencias TSJ'!$C63+'Sentencias TSJ'!$D63)=0,"-",'Sentencias TSJ'!D63/('Sentencias TSJ'!$B63+'Sentencias TSJ'!$C63+'Sentencias TSJ'!$D63))</f>
        <v>5.8119658119658121E-2</v>
      </c>
      <c r="E63" s="23">
        <f>+'Sentencias TSJ'!E63/('Sentencias TSJ'!E63+'Sentencias TSJ'!F63+'Sentencias TSJ'!G63)</f>
        <v>0.6428571428571429</v>
      </c>
      <c r="F63" s="23">
        <f>+'Sentencias TSJ'!F63/('Sentencias TSJ'!E63+'Sentencias TSJ'!F63+'Sentencias TSJ'!G63)</f>
        <v>0.35714285714285715</v>
      </c>
      <c r="G63" s="23">
        <f>+'Sentencias TSJ'!G63/('Sentencias TSJ'!E63+'Sentencias TSJ'!F63+'Sentencias TSJ'!G63)</f>
        <v>0</v>
      </c>
      <c r="H63" s="23">
        <f>IF(('Sentencias TSJ'!$H63+'Sentencias TSJ'!$I63+'Sentencias TSJ'!$J63)=0,"-",'Sentencias TSJ'!H63/('Sentencias TSJ'!$H63+'Sentencias TSJ'!$I63+'Sentencias TSJ'!$J63))</f>
        <v>0.88461538461538458</v>
      </c>
      <c r="I63" s="23">
        <f>IF(('Sentencias TSJ'!$H63+'Sentencias TSJ'!$I63+'Sentencias TSJ'!$J63)=0,"-",'Sentencias TSJ'!I63/('Sentencias TSJ'!$H63+'Sentencias TSJ'!$I63+'Sentencias TSJ'!$J63))</f>
        <v>3.8461538461538464E-2</v>
      </c>
      <c r="J63" s="23">
        <f>IF(('Sentencias TSJ'!$H63+'Sentencias TSJ'!$I63+'Sentencias TSJ'!$J63)=0,"-",'Sentencias TSJ'!J63/('Sentencias TSJ'!$H63+'Sentencias TSJ'!$I63+'Sentencias TSJ'!$J63))</f>
        <v>7.6923076923076927E-2</v>
      </c>
      <c r="K63" s="23">
        <f>IF(('Sentencias TSJ'!$K63+'Sentencias TSJ'!$L63+'Sentencias TSJ'!$M63)=0,"-",'Sentencias TSJ'!K63/('Sentencias TSJ'!$K63+'Sentencias TSJ'!$L63+'Sentencias TSJ'!$M63))</f>
        <v>0.86482334869431643</v>
      </c>
      <c r="L63" s="23">
        <f>IF(('Sentencias TSJ'!$K63+'Sentencias TSJ'!$L63+'Sentencias TSJ'!$M63)=0,"-",'Sentencias TSJ'!L63/('Sentencias TSJ'!$K63+'Sentencias TSJ'!$L63+'Sentencias TSJ'!$M63))</f>
        <v>7.6804915514592939E-2</v>
      </c>
      <c r="M63" s="23">
        <f>IF(('Sentencias TSJ'!$K63+'Sentencias TSJ'!$L63+'Sentencias TSJ'!$M63)=0,"-",'Sentencias TSJ'!M63/('Sentencias TSJ'!$K63+'Sentencias TSJ'!$L63+'Sentencias TSJ'!$M63))</f>
        <v>5.8371735791090631E-2</v>
      </c>
    </row>
    <row r="64" spans="1:13" ht="15.75" thickBot="1" x14ac:dyDescent="0.3">
      <c r="A64" s="2" t="s">
        <v>12</v>
      </c>
      <c r="B64" s="23">
        <f>IF(('Sentencias TSJ'!$B64+'Sentencias TSJ'!$C64+'Sentencias TSJ'!$D64)=0,"-",'Sentencias TSJ'!B64/('Sentencias TSJ'!$B64+'Sentencias TSJ'!$C64+'Sentencias TSJ'!$D64))</f>
        <v>0.86363636363636365</v>
      </c>
      <c r="C64" s="23">
        <f>IF(('Sentencias TSJ'!$B64+'Sentencias TSJ'!$C64+'Sentencias TSJ'!$D64)=0,"-",'Sentencias TSJ'!C64/('Sentencias TSJ'!$B64+'Sentencias TSJ'!$C64+'Sentencias TSJ'!$D64))</f>
        <v>9.0909090909090912E-2</v>
      </c>
      <c r="D64" s="23">
        <f>IF(('Sentencias TSJ'!$B64+'Sentencias TSJ'!$C64+'Sentencias TSJ'!$D64)=0,"-",'Sentencias TSJ'!D64/('Sentencias TSJ'!$B64+'Sentencias TSJ'!$C64+'Sentencias TSJ'!$D64))</f>
        <v>4.5454545454545456E-2</v>
      </c>
      <c r="E64" s="23">
        <f>+'Sentencias TSJ'!E64/('Sentencias TSJ'!E64+'Sentencias TSJ'!F64+'Sentencias TSJ'!G64)</f>
        <v>1</v>
      </c>
      <c r="F64" s="23">
        <f>+'Sentencias TSJ'!F64/('Sentencias TSJ'!E64+'Sentencias TSJ'!F64+'Sentencias TSJ'!G64)</f>
        <v>0</v>
      </c>
      <c r="G64" s="23">
        <f>+'Sentencias TSJ'!G64/('Sentencias TSJ'!E64+'Sentencias TSJ'!F64+'Sentencias TSJ'!G64)</f>
        <v>0</v>
      </c>
      <c r="H64" s="23">
        <f>IF(('Sentencias TSJ'!$H64+'Sentencias TSJ'!$I64+'Sentencias TSJ'!$J64)=0,"-",'Sentencias TSJ'!H64/('Sentencias TSJ'!$H64+'Sentencias TSJ'!$I64+'Sentencias TSJ'!$J64))</f>
        <v>0.33333333333333331</v>
      </c>
      <c r="I64" s="23">
        <f>IF(('Sentencias TSJ'!$H64+'Sentencias TSJ'!$I64+'Sentencias TSJ'!$J64)=0,"-",'Sentencias TSJ'!I64/('Sentencias TSJ'!$H64+'Sentencias TSJ'!$I64+'Sentencias TSJ'!$J64))</f>
        <v>0</v>
      </c>
      <c r="J64" s="23">
        <f>IF(('Sentencias TSJ'!$H64+'Sentencias TSJ'!$I64+'Sentencias TSJ'!$J64)=0,"-",'Sentencias TSJ'!J64/('Sentencias TSJ'!$H64+'Sentencias TSJ'!$I64+'Sentencias TSJ'!$J64))</f>
        <v>0.66666666666666663</v>
      </c>
      <c r="K64" s="23">
        <f>IF(('Sentencias TSJ'!$K64+'Sentencias TSJ'!$L64+'Sentencias TSJ'!$M64)=0,"-",'Sentencias TSJ'!K64/('Sentencias TSJ'!$K64+'Sentencias TSJ'!$L64+'Sentencias TSJ'!$M64))</f>
        <v>0.80769230769230771</v>
      </c>
      <c r="L64" s="23">
        <f>IF(('Sentencias TSJ'!$K64+'Sentencias TSJ'!$L64+'Sentencias TSJ'!$M64)=0,"-",'Sentencias TSJ'!L64/('Sentencias TSJ'!$K64+'Sentencias TSJ'!$L64+'Sentencias TSJ'!$M64))</f>
        <v>7.6923076923076927E-2</v>
      </c>
      <c r="M64" s="23">
        <f>IF(('Sentencias TSJ'!$K64+'Sentencias TSJ'!$L64+'Sentencias TSJ'!$M64)=0,"-",'Sentencias TSJ'!M64/('Sentencias TSJ'!$K64+'Sentencias TSJ'!$L64+'Sentencias TSJ'!$M64))</f>
        <v>0.11538461538461539</v>
      </c>
    </row>
    <row r="65" spans="1:13" ht="15.75" thickBot="1" x14ac:dyDescent="0.3">
      <c r="A65" s="2" t="s">
        <v>13</v>
      </c>
      <c r="B65" s="23">
        <f>IF(('Sentencias TSJ'!$B65+'Sentencias TSJ'!$C65+'Sentencias TSJ'!$D65)=0,"-",'Sentencias TSJ'!B65/('Sentencias TSJ'!$B65+'Sentencias TSJ'!$C65+'Sentencias TSJ'!$D65))</f>
        <v>0.87341772151898733</v>
      </c>
      <c r="C65" s="23">
        <f>IF(('Sentencias TSJ'!$B65+'Sentencias TSJ'!$C65+'Sentencias TSJ'!$D65)=0,"-",'Sentencias TSJ'!C65/('Sentencias TSJ'!$B65+'Sentencias TSJ'!$C65+'Sentencias TSJ'!$D65))</f>
        <v>5.6962025316455694E-2</v>
      </c>
      <c r="D65" s="23">
        <f>IF(('Sentencias TSJ'!$B65+'Sentencias TSJ'!$C65+'Sentencias TSJ'!$D65)=0,"-",'Sentencias TSJ'!D65/('Sentencias TSJ'!$B65+'Sentencias TSJ'!$C65+'Sentencias TSJ'!$D65))</f>
        <v>6.9620253164556958E-2</v>
      </c>
      <c r="E65" s="23">
        <f>+'Sentencias TSJ'!E65/('Sentencias TSJ'!E65+'Sentencias TSJ'!F65+'Sentencias TSJ'!G65)</f>
        <v>1</v>
      </c>
      <c r="F65" s="23">
        <f>+'Sentencias TSJ'!F65/('Sentencias TSJ'!E65+'Sentencias TSJ'!F65+'Sentencias TSJ'!G65)</f>
        <v>0</v>
      </c>
      <c r="G65" s="23">
        <f>+'Sentencias TSJ'!G65/('Sentencias TSJ'!E65+'Sentencias TSJ'!F65+'Sentencias TSJ'!G65)</f>
        <v>0</v>
      </c>
      <c r="H65" s="23">
        <f>IF(('Sentencias TSJ'!$H65+'Sentencias TSJ'!$I65+'Sentencias TSJ'!$J65)=0,"-",'Sentencias TSJ'!H65/('Sentencias TSJ'!$H65+'Sentencias TSJ'!$I65+'Sentencias TSJ'!$J65))</f>
        <v>1</v>
      </c>
      <c r="I65" s="23">
        <f>IF(('Sentencias TSJ'!$H65+'Sentencias TSJ'!$I65+'Sentencias TSJ'!$J65)=0,"-",'Sentencias TSJ'!I65/('Sentencias TSJ'!$H65+'Sentencias TSJ'!$I65+'Sentencias TSJ'!$J65))</f>
        <v>0</v>
      </c>
      <c r="J65" s="23">
        <f>IF(('Sentencias TSJ'!$H65+'Sentencias TSJ'!$I65+'Sentencias TSJ'!$J65)=0,"-",'Sentencias TSJ'!J65/('Sentencias TSJ'!$H65+'Sentencias TSJ'!$I65+'Sentencias TSJ'!$J65))</f>
        <v>0</v>
      </c>
      <c r="K65" s="23">
        <f>IF(('Sentencias TSJ'!$K65+'Sentencias TSJ'!$L65+'Sentencias TSJ'!$M65)=0,"-",'Sentencias TSJ'!K65/('Sentencias TSJ'!$K65+'Sentencias TSJ'!$L65+'Sentencias TSJ'!$M65))</f>
        <v>0.88505747126436785</v>
      </c>
      <c r="L65" s="23">
        <f>IF(('Sentencias TSJ'!$K65+'Sentencias TSJ'!$L65+'Sentencias TSJ'!$M65)=0,"-",'Sentencias TSJ'!L65/('Sentencias TSJ'!$K65+'Sentencias TSJ'!$L65+'Sentencias TSJ'!$M65))</f>
        <v>5.1724137931034482E-2</v>
      </c>
      <c r="M65" s="23">
        <f>IF(('Sentencias TSJ'!$K65+'Sentencias TSJ'!$L65+'Sentencias TSJ'!$M65)=0,"-",'Sentencias TSJ'!M65/('Sentencias TSJ'!$K65+'Sentencias TSJ'!$L65+'Sentencias TSJ'!$M65))</f>
        <v>6.3218390804597707E-2</v>
      </c>
    </row>
    <row r="66" spans="1:13" ht="15.75" thickBot="1" x14ac:dyDescent="0.3">
      <c r="A66" s="2" t="s">
        <v>14</v>
      </c>
      <c r="B66" s="23">
        <f>IF(('Sentencias TSJ'!$B66+'Sentencias TSJ'!$C66+'Sentencias TSJ'!$D66)=0,"-",'Sentencias TSJ'!B66/('Sentencias TSJ'!$B66+'Sentencias TSJ'!$C66+'Sentencias TSJ'!$D66))</f>
        <v>0.88357050452781372</v>
      </c>
      <c r="C66" s="23">
        <f>IF(('Sentencias TSJ'!$B66+'Sentencias TSJ'!$C66+'Sentencias TSJ'!$D66)=0,"-",'Sentencias TSJ'!C66/('Sentencias TSJ'!$B66+'Sentencias TSJ'!$C66+'Sentencias TSJ'!$D66))</f>
        <v>5.1746442432082797E-2</v>
      </c>
      <c r="D66" s="23">
        <f>IF(('Sentencias TSJ'!$B66+'Sentencias TSJ'!$C66+'Sentencias TSJ'!$D66)=0,"-",'Sentencias TSJ'!D66/('Sentencias TSJ'!$B66+'Sentencias TSJ'!$C66+'Sentencias TSJ'!$D66))</f>
        <v>6.4683053040103494E-2</v>
      </c>
      <c r="E66" s="23">
        <f>+'Sentencias TSJ'!E66/('Sentencias TSJ'!E66+'Sentencias TSJ'!F66+'Sentencias TSJ'!G66)</f>
        <v>0.85185185185185186</v>
      </c>
      <c r="F66" s="23">
        <f>+'Sentencias TSJ'!F66/('Sentencias TSJ'!E66+'Sentencias TSJ'!F66+'Sentencias TSJ'!G66)</f>
        <v>4.9382716049382713E-2</v>
      </c>
      <c r="G66" s="23">
        <f>+'Sentencias TSJ'!G66/('Sentencias TSJ'!E66+'Sentencias TSJ'!F66+'Sentencias TSJ'!G66)</f>
        <v>9.8765432098765427E-2</v>
      </c>
      <c r="H66" s="23">
        <f>IF(('Sentencias TSJ'!$H66+'Sentencias TSJ'!$I66+'Sentencias TSJ'!$J66)=0,"-",'Sentencias TSJ'!H66/('Sentencias TSJ'!$H66+'Sentencias TSJ'!$I66+'Sentencias TSJ'!$J66))</f>
        <v>0.84466019417475724</v>
      </c>
      <c r="I66" s="23">
        <f>IF(('Sentencias TSJ'!$H66+'Sentencias TSJ'!$I66+'Sentencias TSJ'!$J66)=0,"-",'Sentencias TSJ'!I66/('Sentencias TSJ'!$H66+'Sentencias TSJ'!$I66+'Sentencias TSJ'!$J66))</f>
        <v>2.9126213592233011E-2</v>
      </c>
      <c r="J66" s="23">
        <f>IF(('Sentencias TSJ'!$H66+'Sentencias TSJ'!$I66+'Sentencias TSJ'!$J66)=0,"-",'Sentencias TSJ'!J66/('Sentencias TSJ'!$H66+'Sentencias TSJ'!$I66+'Sentencias TSJ'!$J66))</f>
        <v>0.12621359223300971</v>
      </c>
      <c r="K66" s="23">
        <f>IF(('Sentencias TSJ'!$K66+'Sentencias TSJ'!$L66+'Sentencias TSJ'!$M66)=0,"-",'Sentencias TSJ'!K66/('Sentencias TSJ'!$K66+'Sentencias TSJ'!$L66+'Sentencias TSJ'!$M66))</f>
        <v>0.87669801462904906</v>
      </c>
      <c r="L66" s="23">
        <f>IF(('Sentencias TSJ'!$K66+'Sentencias TSJ'!$L66+'Sentencias TSJ'!$M66)=0,"-",'Sentencias TSJ'!L66/('Sentencias TSJ'!$K66+'Sentencias TSJ'!$L66+'Sentencias TSJ'!$M66))</f>
        <v>4.911180773249739E-2</v>
      </c>
      <c r="M66" s="23">
        <f>IF(('Sentencias TSJ'!$K66+'Sentencias TSJ'!$L66+'Sentencias TSJ'!$M66)=0,"-",'Sentencias TSJ'!M66/('Sentencias TSJ'!$K66+'Sentencias TSJ'!$L66+'Sentencias TSJ'!$M66))</f>
        <v>7.4190177638453494E-2</v>
      </c>
    </row>
    <row r="67" spans="1:13" ht="15.75" thickBot="1" x14ac:dyDescent="0.3">
      <c r="A67" s="2" t="s">
        <v>15</v>
      </c>
      <c r="B67" s="23">
        <f>IF(('Sentencias TSJ'!$B67+'Sentencias TSJ'!$C67+'Sentencias TSJ'!$D67)=0,"-",'Sentencias TSJ'!B67/('Sentencias TSJ'!$B67+'Sentencias TSJ'!$C67+'Sentencias TSJ'!$D67))</f>
        <v>0.76271186440677963</v>
      </c>
      <c r="C67" s="23">
        <f>IF(('Sentencias TSJ'!$B67+'Sentencias TSJ'!$C67+'Sentencias TSJ'!$D67)=0,"-",'Sentencias TSJ'!C67/('Sentencias TSJ'!$B67+'Sentencias TSJ'!$C67+'Sentencias TSJ'!$D67))</f>
        <v>0.1271186440677966</v>
      </c>
      <c r="D67" s="23">
        <f>IF(('Sentencias TSJ'!$B67+'Sentencias TSJ'!$C67+'Sentencias TSJ'!$D67)=0,"-",'Sentencias TSJ'!D67/('Sentencias TSJ'!$B67+'Sentencias TSJ'!$C67+'Sentencias TSJ'!$D67))</f>
        <v>0.11016949152542373</v>
      </c>
      <c r="E67" s="23">
        <f>+'Sentencias TSJ'!E67/('Sentencias TSJ'!E67+'Sentencias TSJ'!F67+'Sentencias TSJ'!G67)</f>
        <v>1</v>
      </c>
      <c r="F67" s="23">
        <f>+'Sentencias TSJ'!F67/('Sentencias TSJ'!E67+'Sentencias TSJ'!F67+'Sentencias TSJ'!G67)</f>
        <v>0</v>
      </c>
      <c r="G67" s="23">
        <f>+'Sentencias TSJ'!G67/('Sentencias TSJ'!E67+'Sentencias TSJ'!F67+'Sentencias TSJ'!G67)</f>
        <v>0</v>
      </c>
      <c r="H67" s="23">
        <f>IF(('Sentencias TSJ'!$H67+'Sentencias TSJ'!$I67+'Sentencias TSJ'!$J67)=0,"-",'Sentencias TSJ'!H67/('Sentencias TSJ'!$H67+'Sentencias TSJ'!$I67+'Sentencias TSJ'!$J67))</f>
        <v>0.9</v>
      </c>
      <c r="I67" s="23">
        <f>IF(('Sentencias TSJ'!$H67+'Sentencias TSJ'!$I67+'Sentencias TSJ'!$J67)=0,"-",'Sentencias TSJ'!I67/('Sentencias TSJ'!$H67+'Sentencias TSJ'!$I67+'Sentencias TSJ'!$J67))</f>
        <v>0</v>
      </c>
      <c r="J67" s="23">
        <f>IF(('Sentencias TSJ'!$H67+'Sentencias TSJ'!$I67+'Sentencias TSJ'!$J67)=0,"-",'Sentencias TSJ'!J67/('Sentencias TSJ'!$H67+'Sentencias TSJ'!$I67+'Sentencias TSJ'!$J67))</f>
        <v>0.1</v>
      </c>
      <c r="K67" s="23">
        <f>IF(('Sentencias TSJ'!$K67+'Sentencias TSJ'!$L67+'Sentencias TSJ'!$M67)=0,"-",'Sentencias TSJ'!K67/('Sentencias TSJ'!$K67+'Sentencias TSJ'!$L67+'Sentencias TSJ'!$M67))</f>
        <v>0.79166666666666663</v>
      </c>
      <c r="L67" s="23">
        <f>IF(('Sentencias TSJ'!$K67+'Sentencias TSJ'!$L67+'Sentencias TSJ'!$M67)=0,"-",'Sentencias TSJ'!L67/('Sentencias TSJ'!$K67+'Sentencias TSJ'!$L67+'Sentencias TSJ'!$M67))</f>
        <v>0.10416666666666667</v>
      </c>
      <c r="M67" s="23">
        <f>IF(('Sentencias TSJ'!$K67+'Sentencias TSJ'!$L67+'Sentencias TSJ'!$M67)=0,"-",'Sentencias TSJ'!M67/('Sentencias TSJ'!$K67+'Sentencias TSJ'!$L67+'Sentencias TSJ'!$M67))</f>
        <v>0.10416666666666667</v>
      </c>
    </row>
    <row r="68" spans="1:13" ht="15.75" thickBot="1" x14ac:dyDescent="0.3">
      <c r="A68" s="2" t="s">
        <v>16</v>
      </c>
      <c r="B68" s="23">
        <f>IF(('Sentencias TSJ'!$B68+'Sentencias TSJ'!$C68+'Sentencias TSJ'!$D68)=0,"-",'Sentencias TSJ'!B68/('Sentencias TSJ'!$B68+'Sentencias TSJ'!$C68+'Sentencias TSJ'!$D68))</f>
        <v>0.91304347826086951</v>
      </c>
      <c r="C68" s="23">
        <f>IF(('Sentencias TSJ'!$B68+'Sentencias TSJ'!$C68+'Sentencias TSJ'!$D68)=0,"-",'Sentencias TSJ'!C68/('Sentencias TSJ'!$B68+'Sentencias TSJ'!$C68+'Sentencias TSJ'!$D68))</f>
        <v>4.3478260869565216E-2</v>
      </c>
      <c r="D68" s="23">
        <f>IF(('Sentencias TSJ'!$B68+'Sentencias TSJ'!$C68+'Sentencias TSJ'!$D68)=0,"-",'Sentencias TSJ'!D68/('Sentencias TSJ'!$B68+'Sentencias TSJ'!$C68+'Sentencias TSJ'!$D68))</f>
        <v>4.3478260869565216E-2</v>
      </c>
      <c r="E68" s="23" t="e">
        <f>+'Sentencias TSJ'!E68/('Sentencias TSJ'!E68+'Sentencias TSJ'!F68+'Sentencias TSJ'!G68)</f>
        <v>#DIV/0!</v>
      </c>
      <c r="F68" s="23" t="e">
        <f>+'Sentencias TSJ'!F68/('Sentencias TSJ'!E68+'Sentencias TSJ'!F68+'Sentencias TSJ'!G68)</f>
        <v>#DIV/0!</v>
      </c>
      <c r="G68" s="23" t="e">
        <f>+'Sentencias TSJ'!G68/('Sentencias TSJ'!E68+'Sentencias TSJ'!F68+'Sentencias TSJ'!G68)</f>
        <v>#DIV/0!</v>
      </c>
      <c r="H68" s="23">
        <f>IF(('Sentencias TSJ'!$H68+'Sentencias TSJ'!$I68+'Sentencias TSJ'!$J68)=0,"-",'Sentencias TSJ'!H68/('Sentencias TSJ'!$H68+'Sentencias TSJ'!$I68+'Sentencias TSJ'!$J68))</f>
        <v>0.75</v>
      </c>
      <c r="I68" s="23">
        <f>IF(('Sentencias TSJ'!$H68+'Sentencias TSJ'!$I68+'Sentencias TSJ'!$J68)=0,"-",'Sentencias TSJ'!I68/('Sentencias TSJ'!$H68+'Sentencias TSJ'!$I68+'Sentencias TSJ'!$J68))</f>
        <v>0</v>
      </c>
      <c r="J68" s="23">
        <f>IF(('Sentencias TSJ'!$H68+'Sentencias TSJ'!$I68+'Sentencias TSJ'!$J68)=0,"-",'Sentencias TSJ'!J68/('Sentencias TSJ'!$H68+'Sentencias TSJ'!$I68+'Sentencias TSJ'!$J68))</f>
        <v>0.25</v>
      </c>
      <c r="K68" s="23">
        <f>IF(('Sentencias TSJ'!$K68+'Sentencias TSJ'!$L68+'Sentencias TSJ'!$M68)=0,"-",'Sentencias TSJ'!K68/('Sentencias TSJ'!$K68+'Sentencias TSJ'!$L68+'Sentencias TSJ'!$M68))</f>
        <v>0.88888888888888884</v>
      </c>
      <c r="L68" s="23">
        <f>IF(('Sentencias TSJ'!$K68+'Sentencias TSJ'!$L68+'Sentencias TSJ'!$M68)=0,"-",'Sentencias TSJ'!L68/('Sentencias TSJ'!$K68+'Sentencias TSJ'!$L68+'Sentencias TSJ'!$M68))</f>
        <v>3.7037037037037035E-2</v>
      </c>
      <c r="M68" s="23">
        <f>IF(('Sentencias TSJ'!$K68+'Sentencias TSJ'!$L68+'Sentencias TSJ'!$M68)=0,"-",'Sentencias TSJ'!M68/('Sentencias TSJ'!$K68+'Sentencias TSJ'!$L68+'Sentencias TSJ'!$M68))</f>
        <v>7.407407407407407E-2</v>
      </c>
    </row>
    <row r="69" spans="1:13" ht="15.75" thickBot="1" x14ac:dyDescent="0.3">
      <c r="A69" s="2" t="s">
        <v>17</v>
      </c>
      <c r="B69" s="23">
        <f>IF(('Sentencias TSJ'!$B69+'Sentencias TSJ'!$C69+'Sentencias TSJ'!$D69)=0,"-",'Sentencias TSJ'!B69/('Sentencias TSJ'!$B69+'Sentencias TSJ'!$C69+'Sentencias TSJ'!$D69))</f>
        <v>0.88888888888888884</v>
      </c>
      <c r="C69" s="23">
        <f>IF(('Sentencias TSJ'!$B69+'Sentencias TSJ'!$C69+'Sentencias TSJ'!$D69)=0,"-",'Sentencias TSJ'!C69/('Sentencias TSJ'!$B69+'Sentencias TSJ'!$C69+'Sentencias TSJ'!$D69))</f>
        <v>0.10101010101010101</v>
      </c>
      <c r="D69" s="23">
        <f>IF(('Sentencias TSJ'!$B69+'Sentencias TSJ'!$C69+'Sentencias TSJ'!$D69)=0,"-",'Sentencias TSJ'!D69/('Sentencias TSJ'!$B69+'Sentencias TSJ'!$C69+'Sentencias TSJ'!$D69))</f>
        <v>1.0101010101010102E-2</v>
      </c>
      <c r="E69" s="23">
        <f>+'Sentencias TSJ'!E69/('Sentencias TSJ'!E69+'Sentencias TSJ'!F69+'Sentencias TSJ'!G69)</f>
        <v>0.8571428571428571</v>
      </c>
      <c r="F69" s="23">
        <f>+'Sentencias TSJ'!F69/('Sentencias TSJ'!E69+'Sentencias TSJ'!F69+'Sentencias TSJ'!G69)</f>
        <v>0</v>
      </c>
      <c r="G69" s="23">
        <f>+'Sentencias TSJ'!G69/('Sentencias TSJ'!E69+'Sentencias TSJ'!F69+'Sentencias TSJ'!G69)</f>
        <v>0.14285714285714285</v>
      </c>
      <c r="H69" s="23">
        <f>IF(('Sentencias TSJ'!$H69+'Sentencias TSJ'!$I69+'Sentencias TSJ'!$J69)=0,"-",'Sentencias TSJ'!H69/('Sentencias TSJ'!$H69+'Sentencias TSJ'!$I69+'Sentencias TSJ'!$J69))</f>
        <v>0.68421052631578949</v>
      </c>
      <c r="I69" s="23">
        <f>IF(('Sentencias TSJ'!$H69+'Sentencias TSJ'!$I69+'Sentencias TSJ'!$J69)=0,"-",'Sentencias TSJ'!I69/('Sentencias TSJ'!$H69+'Sentencias TSJ'!$I69+'Sentencias TSJ'!$J69))</f>
        <v>5.2631578947368418E-2</v>
      </c>
      <c r="J69" s="23">
        <f>IF(('Sentencias TSJ'!$H69+'Sentencias TSJ'!$I69+'Sentencias TSJ'!$J69)=0,"-",'Sentencias TSJ'!J69/('Sentencias TSJ'!$H69+'Sentencias TSJ'!$I69+'Sentencias TSJ'!$J69))</f>
        <v>0.26315789473684209</v>
      </c>
      <c r="K69" s="23">
        <f>IF(('Sentencias TSJ'!$K69+'Sentencias TSJ'!$L69+'Sentencias TSJ'!$M69)=0,"-",'Sentencias TSJ'!K69/('Sentencias TSJ'!$K69+'Sentencias TSJ'!$L69+'Sentencias TSJ'!$M69))</f>
        <v>0.85599999999999998</v>
      </c>
      <c r="L69" s="23">
        <f>IF(('Sentencias TSJ'!$K69+'Sentencias TSJ'!$L69+'Sentencias TSJ'!$M69)=0,"-",'Sentencias TSJ'!L69/('Sentencias TSJ'!$K69+'Sentencias TSJ'!$L69+'Sentencias TSJ'!$M69))</f>
        <v>8.7999999999999995E-2</v>
      </c>
      <c r="M69" s="23">
        <f>IF(('Sentencias TSJ'!$K69+'Sentencias TSJ'!$L69+'Sentencias TSJ'!$M69)=0,"-",'Sentencias TSJ'!M69/('Sentencias TSJ'!$K69+'Sentencias TSJ'!$L69+'Sentencias TSJ'!$M69))</f>
        <v>5.6000000000000001E-2</v>
      </c>
    </row>
    <row r="70" spans="1:13" ht="15.75" thickBot="1" x14ac:dyDescent="0.3">
      <c r="A70" s="2" t="s">
        <v>18</v>
      </c>
      <c r="B70" s="23">
        <f>IF(('Sentencias TSJ'!$B70+'Sentencias TSJ'!$C70+'Sentencias TSJ'!$D70)=0,"-",'Sentencias TSJ'!B70/('Sentencias TSJ'!$B70+'Sentencias TSJ'!$C70+'Sentencias TSJ'!$D70))</f>
        <v>0.9</v>
      </c>
      <c r="C70" s="23">
        <f>IF(('Sentencias TSJ'!$B70+'Sentencias TSJ'!$C70+'Sentencias TSJ'!$D70)=0,"-",'Sentencias TSJ'!C70/('Sentencias TSJ'!$B70+'Sentencias TSJ'!$C70+'Sentencias TSJ'!$D70))</f>
        <v>0.1</v>
      </c>
      <c r="D70" s="23">
        <f>IF(('Sentencias TSJ'!$B70+'Sentencias TSJ'!$C70+'Sentencias TSJ'!$D70)=0,"-",'Sentencias TSJ'!D70/('Sentencias TSJ'!$B70+'Sentencias TSJ'!$C70+'Sentencias TSJ'!$D70))</f>
        <v>0</v>
      </c>
      <c r="E70" s="23" t="e">
        <f>+'Sentencias TSJ'!E70/('Sentencias TSJ'!E70+'Sentencias TSJ'!F70+'Sentencias TSJ'!G70)</f>
        <v>#DIV/0!</v>
      </c>
      <c r="F70" s="23" t="e">
        <f>+'Sentencias TSJ'!F70/('Sentencias TSJ'!E70+'Sentencias TSJ'!F70+'Sentencias TSJ'!G70)</f>
        <v>#DIV/0!</v>
      </c>
      <c r="G70" s="23" t="e">
        <f>+'Sentencias TSJ'!G70/('Sentencias TSJ'!E70+'Sentencias TSJ'!F70+'Sentencias TSJ'!G70)</f>
        <v>#DIV/0!</v>
      </c>
      <c r="H70" s="23">
        <f>IF(('Sentencias TSJ'!$H70+'Sentencias TSJ'!$I70+'Sentencias TSJ'!$J70)=0,"-",'Sentencias TSJ'!H70/('Sentencias TSJ'!$H70+'Sentencias TSJ'!$I70+'Sentencias TSJ'!$J70))</f>
        <v>0.8571428571428571</v>
      </c>
      <c r="I70" s="23">
        <f>IF(('Sentencias TSJ'!$H70+'Sentencias TSJ'!$I70+'Sentencias TSJ'!$J70)=0,"-",'Sentencias TSJ'!I70/('Sentencias TSJ'!$H70+'Sentencias TSJ'!$I70+'Sentencias TSJ'!$J70))</f>
        <v>0.14285714285714285</v>
      </c>
      <c r="J70" s="23">
        <f>IF(('Sentencias TSJ'!$H70+'Sentencias TSJ'!$I70+'Sentencias TSJ'!$J70)=0,"-",'Sentencias TSJ'!J70/('Sentencias TSJ'!$H70+'Sentencias TSJ'!$I70+'Sentencias TSJ'!$J70))</f>
        <v>0</v>
      </c>
      <c r="K70" s="23">
        <f>IF(('Sentencias TSJ'!$K70+'Sentencias TSJ'!$L70+'Sentencias TSJ'!$M70)=0,"-",'Sentencias TSJ'!K70/('Sentencias TSJ'!$K70+'Sentencias TSJ'!$L70+'Sentencias TSJ'!$M70))</f>
        <v>0.88888888888888884</v>
      </c>
      <c r="L70" s="23">
        <f>IF(('Sentencias TSJ'!$K70+'Sentencias TSJ'!$L70+'Sentencias TSJ'!$M70)=0,"-",'Sentencias TSJ'!L70/('Sentencias TSJ'!$K70+'Sentencias TSJ'!$L70+'Sentencias TSJ'!$M70))</f>
        <v>0.1111111111111111</v>
      </c>
      <c r="M70" s="23">
        <f>IF(('Sentencias TSJ'!$K70+'Sentencias TSJ'!$L70+'Sentencias TSJ'!$M70)=0,"-",'Sentencias TSJ'!M70/('Sentencias TSJ'!$K70+'Sentencias TSJ'!$L70+'Sentencias TSJ'!$M70))</f>
        <v>0</v>
      </c>
    </row>
    <row r="71" spans="1:13" ht="15.75" thickBot="1" x14ac:dyDescent="0.3">
      <c r="A71" s="3" t="s">
        <v>23</v>
      </c>
      <c r="B71" s="7">
        <f>IF(('Sentencias TSJ'!$B71+'Sentencias TSJ'!$C71+'Sentencias TSJ'!$D71)=0,"-",'Sentencias TSJ'!B71/('Sentencias TSJ'!$B71+'Sentencias TSJ'!$C71+'Sentencias TSJ'!$D71))</f>
        <v>0.86884236453201968</v>
      </c>
      <c r="C71" s="7">
        <f>IF(('Sentencias TSJ'!$B71+'Sentencias TSJ'!$C71+'Sentencias TSJ'!$D71)=0,"-",'Sentencias TSJ'!C71/('Sentencias TSJ'!$B71+'Sentencias TSJ'!$C71+'Sentencias TSJ'!$D71))</f>
        <v>7.1223316912972082E-2</v>
      </c>
      <c r="D71" s="7">
        <f>IF(('Sentencias TSJ'!$B71+'Sentencias TSJ'!$C71+'Sentencias TSJ'!$D71)=0,"-",'Sentencias TSJ'!D71/('Sentencias TSJ'!$B71+'Sentencias TSJ'!$C71+'Sentencias TSJ'!$D71))</f>
        <v>5.9934318555008213E-2</v>
      </c>
      <c r="E71" s="7">
        <f>+'Sentencias TSJ'!E71/('Sentencias TSJ'!E71+'Sentencias TSJ'!F71+'Sentencias TSJ'!G71)</f>
        <v>0.83720930232558144</v>
      </c>
      <c r="F71" s="7">
        <f>+'Sentencias TSJ'!F71/('Sentencias TSJ'!E71+'Sentencias TSJ'!F71+'Sentencias TSJ'!G71)</f>
        <v>7.5581395348837205E-2</v>
      </c>
      <c r="G71" s="7">
        <f>+'Sentencias TSJ'!G71/('Sentencias TSJ'!E71+'Sentencias TSJ'!F71+'Sentencias TSJ'!G71)</f>
        <v>8.7209302325581398E-2</v>
      </c>
      <c r="H71" s="7">
        <f>IF(('Sentencias TSJ'!$H71+'Sentencias TSJ'!$I71+'Sentencias TSJ'!$J71)=0,"-",'Sentencias TSJ'!H71/('Sentencias TSJ'!$H71+'Sentencias TSJ'!$I71+'Sentencias TSJ'!$J71))</f>
        <v>0.84927066450567257</v>
      </c>
      <c r="I71" s="7">
        <f>IF(('Sentencias TSJ'!$H71+'Sentencias TSJ'!$I71+'Sentencias TSJ'!$J71)=0,"-",'Sentencias TSJ'!I71/('Sentencias TSJ'!$H71+'Sentencias TSJ'!$I71+'Sentencias TSJ'!$J71))</f>
        <v>4.8622366288492709E-2</v>
      </c>
      <c r="J71" s="7">
        <f>IF(('Sentencias TSJ'!$H71+'Sentencias TSJ'!$I71+'Sentencias TSJ'!$J71)=0,"-",'Sentencias TSJ'!J71/('Sentencias TSJ'!$H71+'Sentencias TSJ'!$I71+'Sentencias TSJ'!$J71))</f>
        <v>0.10210696920583469</v>
      </c>
      <c r="K71" s="7">
        <f>IF(('Sentencias TSJ'!$K71+'Sentencias TSJ'!$L71+'Sentencias TSJ'!$M71)=0,"-",'Sentencias TSJ'!K71/('Sentencias TSJ'!$K71+'Sentencias TSJ'!$L71+'Sentencias TSJ'!$M71))</f>
        <v>0.86490656608949079</v>
      </c>
      <c r="L71" s="7">
        <f>IF(('Sentencias TSJ'!$K71+'Sentencias TSJ'!$L71+'Sentencias TSJ'!$M71)=0,"-",'Sentencias TSJ'!L71/('Sentencias TSJ'!$K71+'Sentencias TSJ'!$L71+'Sentencias TSJ'!$M71))</f>
        <v>6.9089662266415219E-2</v>
      </c>
      <c r="M71" s="7">
        <f>IF(('Sentencias TSJ'!$K71+'Sentencias TSJ'!$L71+'Sentencias TSJ'!$M71)=0,"-",'Sentencias TSJ'!M71/('Sentencias TSJ'!$K71+'Sentencias TSJ'!$L71+'Sentencias TSJ'!$M71))</f>
        <v>6.6003771644093948E-2</v>
      </c>
    </row>
  </sheetData>
  <mergeCells count="18">
    <mergeCell ref="A5:A7"/>
    <mergeCell ref="B5:M5"/>
    <mergeCell ref="B6:D6"/>
    <mergeCell ref="E6:G6"/>
    <mergeCell ref="H6:J6"/>
    <mergeCell ref="K6:M6"/>
    <mergeCell ref="A28:A30"/>
    <mergeCell ref="B28:M28"/>
    <mergeCell ref="B29:D29"/>
    <mergeCell ref="E29:G29"/>
    <mergeCell ref="H29:J29"/>
    <mergeCell ref="K29:M29"/>
    <mergeCell ref="A51:A53"/>
    <mergeCell ref="B51:M51"/>
    <mergeCell ref="B52:D52"/>
    <mergeCell ref="E52:G52"/>
    <mergeCell ref="H52:J52"/>
    <mergeCell ref="K52:M5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CF8A2-4BF6-4297-837B-37460EBFAD75}">
  <dimension ref="A4:T31"/>
  <sheetViews>
    <sheetView workbookViewId="0">
      <selection activeCell="S13" sqref="S13:T17"/>
    </sheetView>
  </sheetViews>
  <sheetFormatPr baseColWidth="10" defaultRowHeight="12.75" x14ac:dyDescent="0.2"/>
  <cols>
    <col min="1" max="1" width="23.140625" style="1" customWidth="1"/>
    <col min="2" max="2" width="11.42578125" style="1"/>
    <col min="3" max="3" width="13.5703125" style="1" customWidth="1"/>
    <col min="4" max="7" width="11.42578125" style="1"/>
    <col min="8" max="8" width="13" style="1" customWidth="1"/>
    <col min="9" max="12" width="11.42578125" style="1"/>
    <col min="13" max="13" width="13.140625" style="1" customWidth="1"/>
    <col min="14" max="16384" width="11.42578125" style="1"/>
  </cols>
  <sheetData>
    <row r="4" spans="1:20" ht="14.25" customHeight="1" x14ac:dyDescent="0.2"/>
    <row r="6" spans="1:20" ht="15" customHeight="1" x14ac:dyDescent="0.2">
      <c r="B6" s="32" t="s">
        <v>0</v>
      </c>
      <c r="C6" s="33"/>
      <c r="D6" s="33"/>
      <c r="E6" s="33"/>
      <c r="F6" s="33"/>
      <c r="G6" s="32" t="s">
        <v>1</v>
      </c>
      <c r="H6" s="33"/>
      <c r="I6" s="33"/>
      <c r="J6" s="33"/>
      <c r="K6" s="33"/>
      <c r="L6" s="32" t="s">
        <v>2</v>
      </c>
      <c r="M6" s="33"/>
      <c r="N6" s="33"/>
      <c r="O6" s="33"/>
      <c r="P6" s="33"/>
    </row>
    <row r="7" spans="1:20" ht="38.25" x14ac:dyDescent="0.2">
      <c r="B7" s="4" t="s">
        <v>19</v>
      </c>
      <c r="C7" s="4" t="s">
        <v>20</v>
      </c>
      <c r="D7" s="4" t="s">
        <v>21</v>
      </c>
      <c r="E7" s="4" t="s">
        <v>22</v>
      </c>
      <c r="F7" s="4" t="s">
        <v>2</v>
      </c>
      <c r="G7" s="4" t="s">
        <v>19</v>
      </c>
      <c r="H7" s="4" t="s">
        <v>20</v>
      </c>
      <c r="I7" s="4" t="s">
        <v>21</v>
      </c>
      <c r="J7" s="4" t="s">
        <v>22</v>
      </c>
      <c r="K7" s="4" t="s">
        <v>2</v>
      </c>
      <c r="L7" s="4" t="s">
        <v>19</v>
      </c>
      <c r="M7" s="4" t="s">
        <v>20</v>
      </c>
      <c r="N7" s="4" t="s">
        <v>21</v>
      </c>
      <c r="O7" s="4" t="s">
        <v>22</v>
      </c>
      <c r="P7" s="4" t="s">
        <v>2</v>
      </c>
    </row>
    <row r="8" spans="1:20" ht="15" thickBot="1" x14ac:dyDescent="0.25">
      <c r="A8" s="2" t="s">
        <v>3</v>
      </c>
      <c r="B8" s="5">
        <v>288</v>
      </c>
      <c r="C8" s="5">
        <v>103</v>
      </c>
      <c r="D8" s="5">
        <v>1143</v>
      </c>
      <c r="E8" s="5">
        <v>463</v>
      </c>
      <c r="F8" s="5">
        <v>1997</v>
      </c>
      <c r="G8" s="5">
        <v>17</v>
      </c>
      <c r="H8" s="5">
        <v>9</v>
      </c>
      <c r="I8" s="5">
        <v>139</v>
      </c>
      <c r="J8" s="5">
        <v>60</v>
      </c>
      <c r="K8" s="5">
        <v>225</v>
      </c>
      <c r="L8" s="5">
        <v>305</v>
      </c>
      <c r="M8" s="5">
        <v>112</v>
      </c>
      <c r="N8" s="5">
        <v>1282</v>
      </c>
      <c r="O8" s="5">
        <v>523</v>
      </c>
      <c r="P8" s="5">
        <v>2222</v>
      </c>
    </row>
    <row r="9" spans="1:20" ht="15" thickBot="1" x14ac:dyDescent="0.25">
      <c r="A9" s="2" t="s">
        <v>4</v>
      </c>
      <c r="B9" s="5">
        <v>54</v>
      </c>
      <c r="C9" s="5">
        <v>17</v>
      </c>
      <c r="D9" s="5">
        <v>216</v>
      </c>
      <c r="E9" s="5">
        <v>84</v>
      </c>
      <c r="F9" s="5">
        <v>371</v>
      </c>
      <c r="G9" s="5">
        <v>1</v>
      </c>
      <c r="H9" s="5">
        <v>1</v>
      </c>
      <c r="I9" s="5">
        <v>27</v>
      </c>
      <c r="J9" s="5">
        <v>11</v>
      </c>
      <c r="K9" s="5">
        <v>40</v>
      </c>
      <c r="L9" s="5">
        <v>55</v>
      </c>
      <c r="M9" s="5">
        <v>18</v>
      </c>
      <c r="N9" s="5">
        <v>243</v>
      </c>
      <c r="O9" s="5">
        <v>95</v>
      </c>
      <c r="P9" s="5">
        <v>411</v>
      </c>
    </row>
    <row r="10" spans="1:20" ht="15" thickBot="1" x14ac:dyDescent="0.25">
      <c r="A10" s="2" t="s">
        <v>5</v>
      </c>
      <c r="B10" s="5">
        <v>51</v>
      </c>
      <c r="C10" s="5">
        <v>15</v>
      </c>
      <c r="D10" s="5">
        <v>120</v>
      </c>
      <c r="E10" s="5">
        <v>22</v>
      </c>
      <c r="F10" s="5">
        <v>208</v>
      </c>
      <c r="G10" s="5">
        <v>11</v>
      </c>
      <c r="H10" s="5">
        <v>3</v>
      </c>
      <c r="I10" s="5">
        <v>20</v>
      </c>
      <c r="J10" s="5">
        <v>2</v>
      </c>
      <c r="K10" s="5">
        <v>36</v>
      </c>
      <c r="L10" s="5">
        <v>62</v>
      </c>
      <c r="M10" s="5">
        <v>18</v>
      </c>
      <c r="N10" s="5">
        <v>140</v>
      </c>
      <c r="O10" s="5">
        <v>24</v>
      </c>
      <c r="P10" s="5">
        <v>244</v>
      </c>
    </row>
    <row r="11" spans="1:20" ht="15" thickBot="1" x14ac:dyDescent="0.25">
      <c r="A11" s="2" t="s">
        <v>6</v>
      </c>
      <c r="B11" s="5">
        <v>93</v>
      </c>
      <c r="C11" s="5">
        <v>42</v>
      </c>
      <c r="D11" s="5">
        <v>231</v>
      </c>
      <c r="E11" s="5">
        <v>85</v>
      </c>
      <c r="F11" s="5">
        <v>451</v>
      </c>
      <c r="G11" s="5">
        <v>14</v>
      </c>
      <c r="H11" s="5">
        <v>8</v>
      </c>
      <c r="I11" s="5">
        <v>41</v>
      </c>
      <c r="J11" s="5">
        <v>18</v>
      </c>
      <c r="K11" s="5">
        <v>81</v>
      </c>
      <c r="L11" s="5">
        <v>107</v>
      </c>
      <c r="M11" s="5">
        <v>50</v>
      </c>
      <c r="N11" s="5">
        <v>272</v>
      </c>
      <c r="O11" s="5">
        <v>103</v>
      </c>
      <c r="P11" s="5">
        <v>532</v>
      </c>
    </row>
    <row r="12" spans="1:20" ht="15" thickBot="1" x14ac:dyDescent="0.25">
      <c r="A12" s="2" t="s">
        <v>7</v>
      </c>
      <c r="B12" s="5">
        <v>166</v>
      </c>
      <c r="C12" s="5">
        <v>19</v>
      </c>
      <c r="D12" s="5">
        <v>383</v>
      </c>
      <c r="E12" s="5">
        <v>162</v>
      </c>
      <c r="F12" s="5">
        <v>730</v>
      </c>
      <c r="G12" s="5">
        <v>19</v>
      </c>
      <c r="H12" s="5">
        <v>2</v>
      </c>
      <c r="I12" s="5">
        <v>32</v>
      </c>
      <c r="J12" s="5">
        <v>7</v>
      </c>
      <c r="K12" s="5">
        <v>60</v>
      </c>
      <c r="L12" s="5">
        <v>185</v>
      </c>
      <c r="M12" s="5">
        <v>21</v>
      </c>
      <c r="N12" s="5">
        <v>415</v>
      </c>
      <c r="O12" s="5">
        <v>169</v>
      </c>
      <c r="P12" s="5">
        <v>790</v>
      </c>
    </row>
    <row r="13" spans="1:20" ht="15" thickBot="1" x14ac:dyDescent="0.25">
      <c r="A13" s="2" t="s">
        <v>8</v>
      </c>
      <c r="B13" s="5">
        <v>16</v>
      </c>
      <c r="C13" s="5">
        <v>14</v>
      </c>
      <c r="D13" s="5">
        <v>75</v>
      </c>
      <c r="E13" s="5">
        <v>15</v>
      </c>
      <c r="F13" s="5">
        <v>120</v>
      </c>
      <c r="G13" s="5">
        <v>1</v>
      </c>
      <c r="H13" s="5">
        <v>0</v>
      </c>
      <c r="I13" s="5">
        <v>17</v>
      </c>
      <c r="J13" s="5">
        <v>6</v>
      </c>
      <c r="K13" s="5">
        <v>24</v>
      </c>
      <c r="L13" s="5">
        <v>17</v>
      </c>
      <c r="M13" s="5">
        <v>14</v>
      </c>
      <c r="N13" s="5">
        <v>92</v>
      </c>
      <c r="O13" s="5">
        <v>21</v>
      </c>
      <c r="P13" s="5">
        <v>144</v>
      </c>
      <c r="S13" s="23"/>
      <c r="T13" s="23"/>
    </row>
    <row r="14" spans="1:20" ht="15" thickBot="1" x14ac:dyDescent="0.25">
      <c r="A14" s="2" t="s">
        <v>9</v>
      </c>
      <c r="B14" s="5">
        <v>110</v>
      </c>
      <c r="C14" s="5">
        <v>24</v>
      </c>
      <c r="D14" s="5">
        <v>187</v>
      </c>
      <c r="E14" s="5">
        <v>39</v>
      </c>
      <c r="F14" s="5">
        <v>360</v>
      </c>
      <c r="G14" s="5">
        <v>20</v>
      </c>
      <c r="H14" s="5">
        <v>9</v>
      </c>
      <c r="I14" s="5">
        <v>28</v>
      </c>
      <c r="J14" s="5">
        <v>14</v>
      </c>
      <c r="K14" s="5">
        <v>71</v>
      </c>
      <c r="L14" s="5">
        <v>130</v>
      </c>
      <c r="M14" s="5">
        <v>33</v>
      </c>
      <c r="N14" s="5">
        <v>215</v>
      </c>
      <c r="O14" s="5">
        <v>53</v>
      </c>
      <c r="P14" s="5">
        <v>431</v>
      </c>
      <c r="S14" s="23"/>
      <c r="T14" s="23"/>
    </row>
    <row r="15" spans="1:20" ht="13.5" customHeight="1" thickBot="1" x14ac:dyDescent="0.25">
      <c r="A15" s="2" t="s">
        <v>10</v>
      </c>
      <c r="B15" s="5">
        <v>76</v>
      </c>
      <c r="C15" s="5">
        <v>13</v>
      </c>
      <c r="D15" s="5">
        <v>228</v>
      </c>
      <c r="E15" s="5">
        <v>68</v>
      </c>
      <c r="F15" s="5">
        <v>385</v>
      </c>
      <c r="G15" s="5">
        <v>4</v>
      </c>
      <c r="H15" s="5">
        <v>0</v>
      </c>
      <c r="I15" s="5">
        <v>27</v>
      </c>
      <c r="J15" s="5">
        <v>6</v>
      </c>
      <c r="K15" s="5">
        <v>37</v>
      </c>
      <c r="L15" s="5">
        <v>80</v>
      </c>
      <c r="M15" s="5">
        <v>13</v>
      </c>
      <c r="N15" s="5">
        <v>255</v>
      </c>
      <c r="O15" s="5">
        <v>74</v>
      </c>
      <c r="P15" s="5">
        <v>422</v>
      </c>
      <c r="S15" s="23"/>
      <c r="T15" s="23"/>
    </row>
    <row r="16" spans="1:20" ht="15" thickBot="1" x14ac:dyDescent="0.25">
      <c r="A16" s="2" t="s">
        <v>11</v>
      </c>
      <c r="B16" s="5">
        <v>391</v>
      </c>
      <c r="C16" s="5">
        <v>206</v>
      </c>
      <c r="D16" s="5">
        <v>1386</v>
      </c>
      <c r="E16" s="5">
        <v>469</v>
      </c>
      <c r="F16" s="5">
        <v>2452</v>
      </c>
      <c r="G16" s="5">
        <v>43</v>
      </c>
      <c r="H16" s="5">
        <v>26</v>
      </c>
      <c r="I16" s="5">
        <v>215</v>
      </c>
      <c r="J16" s="5">
        <v>80</v>
      </c>
      <c r="K16" s="5">
        <v>364</v>
      </c>
      <c r="L16" s="5">
        <v>434</v>
      </c>
      <c r="M16" s="5">
        <v>232</v>
      </c>
      <c r="N16" s="5">
        <v>1601</v>
      </c>
      <c r="O16" s="5">
        <v>549</v>
      </c>
      <c r="P16" s="5">
        <v>2816</v>
      </c>
      <c r="S16" s="23"/>
      <c r="T16" s="23"/>
    </row>
    <row r="17" spans="1:16" ht="15" thickBot="1" x14ac:dyDescent="0.25">
      <c r="A17" s="2" t="s">
        <v>24</v>
      </c>
      <c r="B17" s="5">
        <v>210</v>
      </c>
      <c r="C17" s="5">
        <v>68</v>
      </c>
      <c r="D17" s="5">
        <v>893</v>
      </c>
      <c r="E17" s="5">
        <v>267</v>
      </c>
      <c r="F17" s="5">
        <v>1438</v>
      </c>
      <c r="G17" s="5">
        <v>14</v>
      </c>
      <c r="H17" s="5">
        <v>5</v>
      </c>
      <c r="I17" s="5">
        <v>95</v>
      </c>
      <c r="J17" s="5">
        <v>27</v>
      </c>
      <c r="K17" s="5">
        <v>141</v>
      </c>
      <c r="L17" s="5">
        <v>224</v>
      </c>
      <c r="M17" s="5">
        <v>73</v>
      </c>
      <c r="N17" s="5">
        <v>988</v>
      </c>
      <c r="O17" s="5">
        <v>294</v>
      </c>
      <c r="P17" s="5">
        <v>1579</v>
      </c>
    </row>
    <row r="18" spans="1:16" ht="15" thickBot="1" x14ac:dyDescent="0.25">
      <c r="A18" s="2" t="s">
        <v>12</v>
      </c>
      <c r="B18" s="5">
        <v>19</v>
      </c>
      <c r="C18" s="5">
        <v>6</v>
      </c>
      <c r="D18" s="5">
        <v>84</v>
      </c>
      <c r="E18" s="5">
        <v>25</v>
      </c>
      <c r="F18" s="5">
        <v>134</v>
      </c>
      <c r="G18" s="5">
        <v>1</v>
      </c>
      <c r="H18" s="5">
        <v>1</v>
      </c>
      <c r="I18" s="5">
        <v>22</v>
      </c>
      <c r="J18" s="5">
        <v>6</v>
      </c>
      <c r="K18" s="5">
        <v>30</v>
      </c>
      <c r="L18" s="5">
        <v>20</v>
      </c>
      <c r="M18" s="5">
        <v>7</v>
      </c>
      <c r="N18" s="5">
        <v>106</v>
      </c>
      <c r="O18" s="5">
        <v>31</v>
      </c>
      <c r="P18" s="5">
        <v>164</v>
      </c>
    </row>
    <row r="19" spans="1:16" ht="15" thickBot="1" x14ac:dyDescent="0.25">
      <c r="A19" s="2" t="s">
        <v>13</v>
      </c>
      <c r="B19" s="5">
        <v>101</v>
      </c>
      <c r="C19" s="5">
        <v>25</v>
      </c>
      <c r="D19" s="5">
        <v>229</v>
      </c>
      <c r="E19" s="5">
        <v>84</v>
      </c>
      <c r="F19" s="5">
        <v>439</v>
      </c>
      <c r="G19" s="5">
        <v>21</v>
      </c>
      <c r="H19" s="5">
        <v>5</v>
      </c>
      <c r="I19" s="5">
        <v>25</v>
      </c>
      <c r="J19" s="5">
        <v>12</v>
      </c>
      <c r="K19" s="5">
        <v>63</v>
      </c>
      <c r="L19" s="5">
        <v>122</v>
      </c>
      <c r="M19" s="5">
        <v>30</v>
      </c>
      <c r="N19" s="5">
        <v>254</v>
      </c>
      <c r="O19" s="5">
        <v>96</v>
      </c>
      <c r="P19" s="5">
        <v>502</v>
      </c>
    </row>
    <row r="20" spans="1:16" ht="15" thickBot="1" x14ac:dyDescent="0.25">
      <c r="A20" s="2" t="s">
        <v>14</v>
      </c>
      <c r="B20" s="5">
        <v>307</v>
      </c>
      <c r="C20" s="5">
        <v>97</v>
      </c>
      <c r="D20" s="5">
        <v>1096</v>
      </c>
      <c r="E20" s="5">
        <v>437</v>
      </c>
      <c r="F20" s="5">
        <v>1937</v>
      </c>
      <c r="G20" s="5">
        <v>31</v>
      </c>
      <c r="H20" s="5">
        <v>10</v>
      </c>
      <c r="I20" s="5">
        <v>125</v>
      </c>
      <c r="J20" s="5">
        <v>59</v>
      </c>
      <c r="K20" s="5">
        <v>225</v>
      </c>
      <c r="L20" s="5">
        <v>338</v>
      </c>
      <c r="M20" s="5">
        <v>107</v>
      </c>
      <c r="N20" s="5">
        <v>1221</v>
      </c>
      <c r="O20" s="5">
        <v>496</v>
      </c>
      <c r="P20" s="5">
        <v>2162</v>
      </c>
    </row>
    <row r="21" spans="1:16" ht="15" thickBot="1" x14ac:dyDescent="0.25">
      <c r="A21" s="2" t="s">
        <v>15</v>
      </c>
      <c r="B21" s="5">
        <v>64</v>
      </c>
      <c r="C21" s="5">
        <v>7</v>
      </c>
      <c r="D21" s="5">
        <v>211</v>
      </c>
      <c r="E21" s="5">
        <v>89</v>
      </c>
      <c r="F21" s="5">
        <v>371</v>
      </c>
      <c r="G21" s="5">
        <v>3</v>
      </c>
      <c r="H21" s="5">
        <v>0</v>
      </c>
      <c r="I21" s="5">
        <v>24</v>
      </c>
      <c r="J21" s="5">
        <v>12</v>
      </c>
      <c r="K21" s="5">
        <v>39</v>
      </c>
      <c r="L21" s="5">
        <v>67</v>
      </c>
      <c r="M21" s="5">
        <v>7</v>
      </c>
      <c r="N21" s="5">
        <v>235</v>
      </c>
      <c r="O21" s="5">
        <v>101</v>
      </c>
      <c r="P21" s="5">
        <v>410</v>
      </c>
    </row>
    <row r="22" spans="1:16" ht="15" thickBot="1" x14ac:dyDescent="0.25">
      <c r="A22" s="2" t="s">
        <v>16</v>
      </c>
      <c r="B22" s="5">
        <v>13</v>
      </c>
      <c r="C22" s="5">
        <v>9</v>
      </c>
      <c r="D22" s="5">
        <v>45</v>
      </c>
      <c r="E22" s="5">
        <v>9</v>
      </c>
      <c r="F22" s="5">
        <v>76</v>
      </c>
      <c r="G22" s="5">
        <v>1</v>
      </c>
      <c r="H22" s="5">
        <v>1</v>
      </c>
      <c r="I22" s="5">
        <v>7</v>
      </c>
      <c r="J22" s="5">
        <v>3</v>
      </c>
      <c r="K22" s="5">
        <v>12</v>
      </c>
      <c r="L22" s="5">
        <v>14</v>
      </c>
      <c r="M22" s="5">
        <v>10</v>
      </c>
      <c r="N22" s="5">
        <v>52</v>
      </c>
      <c r="O22" s="5">
        <v>12</v>
      </c>
      <c r="P22" s="5">
        <v>88</v>
      </c>
    </row>
    <row r="23" spans="1:16" ht="15" thickBot="1" x14ac:dyDescent="0.25">
      <c r="A23" s="2" t="s">
        <v>17</v>
      </c>
      <c r="B23" s="5">
        <v>47</v>
      </c>
      <c r="C23" s="5">
        <v>10</v>
      </c>
      <c r="D23" s="5">
        <v>126</v>
      </c>
      <c r="E23" s="5">
        <v>58</v>
      </c>
      <c r="F23" s="5">
        <v>241</v>
      </c>
      <c r="G23" s="5">
        <v>8</v>
      </c>
      <c r="H23" s="5">
        <v>3</v>
      </c>
      <c r="I23" s="5">
        <v>33</v>
      </c>
      <c r="J23" s="5">
        <v>7</v>
      </c>
      <c r="K23" s="5">
        <v>51</v>
      </c>
      <c r="L23" s="5">
        <v>55</v>
      </c>
      <c r="M23" s="5">
        <v>13</v>
      </c>
      <c r="N23" s="5">
        <v>159</v>
      </c>
      <c r="O23" s="5">
        <v>65</v>
      </c>
      <c r="P23" s="5">
        <v>292</v>
      </c>
    </row>
    <row r="24" spans="1:16" ht="15" thickBot="1" x14ac:dyDescent="0.25">
      <c r="A24" s="2" t="s">
        <v>18</v>
      </c>
      <c r="B24" s="5">
        <v>13</v>
      </c>
      <c r="C24" s="5">
        <v>3</v>
      </c>
      <c r="D24" s="5">
        <v>27</v>
      </c>
      <c r="E24" s="5">
        <v>4</v>
      </c>
      <c r="F24" s="5">
        <v>47</v>
      </c>
      <c r="G24" s="5">
        <v>1</v>
      </c>
      <c r="H24" s="5">
        <v>1</v>
      </c>
      <c r="I24" s="5">
        <v>2</v>
      </c>
      <c r="J24" s="5">
        <v>0</v>
      </c>
      <c r="K24" s="5">
        <v>4</v>
      </c>
      <c r="L24" s="5">
        <v>14</v>
      </c>
      <c r="M24" s="5">
        <v>4</v>
      </c>
      <c r="N24" s="5">
        <v>29</v>
      </c>
      <c r="O24" s="5">
        <v>4</v>
      </c>
      <c r="P24" s="5">
        <v>51</v>
      </c>
    </row>
    <row r="25" spans="1:16" ht="15" thickBot="1" x14ac:dyDescent="0.25">
      <c r="A25" s="3" t="s">
        <v>23</v>
      </c>
      <c r="B25" s="6">
        <v>2019</v>
      </c>
      <c r="C25" s="6">
        <v>678</v>
      </c>
      <c r="D25" s="6">
        <v>6680</v>
      </c>
      <c r="E25" s="6">
        <v>2380</v>
      </c>
      <c r="F25" s="6">
        <v>11757</v>
      </c>
      <c r="G25" s="6">
        <v>210</v>
      </c>
      <c r="H25" s="6">
        <v>84</v>
      </c>
      <c r="I25" s="6">
        <v>879</v>
      </c>
      <c r="J25" s="6">
        <v>330</v>
      </c>
      <c r="K25" s="6">
        <v>1503</v>
      </c>
      <c r="L25" s="6">
        <v>2229</v>
      </c>
      <c r="M25" s="6">
        <v>762</v>
      </c>
      <c r="N25" s="6">
        <v>7559</v>
      </c>
      <c r="O25" s="6">
        <v>2710</v>
      </c>
      <c r="P25" s="6">
        <v>13260</v>
      </c>
    </row>
    <row r="27" spans="1:16" x14ac:dyDescent="0.2">
      <c r="F27" s="14"/>
      <c r="K27" s="14"/>
      <c r="P27" s="14"/>
    </row>
    <row r="28" spans="1:16" x14ac:dyDescent="0.2">
      <c r="F28" s="23"/>
      <c r="G28" s="23"/>
    </row>
    <row r="29" spans="1:16" x14ac:dyDescent="0.2">
      <c r="F29" s="23"/>
      <c r="G29" s="23"/>
    </row>
    <row r="30" spans="1:16" x14ac:dyDescent="0.2">
      <c r="F30" s="23"/>
      <c r="G30" s="23"/>
    </row>
    <row r="31" spans="1:16" x14ac:dyDescent="0.2">
      <c r="F31" s="23"/>
      <c r="G31" s="23"/>
    </row>
  </sheetData>
  <mergeCells count="3">
    <mergeCell ref="B6:F6"/>
    <mergeCell ref="G6:K6"/>
    <mergeCell ref="L6:P6"/>
  </mergeCells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Inicio</vt:lpstr>
      <vt:lpstr>Fuente</vt:lpstr>
      <vt:lpstr>Definiciones</vt:lpstr>
      <vt:lpstr>Sentencias Nacional</vt:lpstr>
      <vt:lpstr>Sentencias TSJ</vt:lpstr>
      <vt:lpstr>Sentencias TSJ %</vt:lpstr>
      <vt:lpstr>Decretos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Ildefonso Villán Criado</dc:creator>
  <cp:lastModifiedBy>Ildefonso Villán Criado</cp:lastModifiedBy>
  <dcterms:created xsi:type="dcterms:W3CDTF">2021-05-26T07:41:11Z</dcterms:created>
  <dcterms:modified xsi:type="dcterms:W3CDTF">2021-09-21T11:15:12Z</dcterms:modified>
</cp:coreProperties>
</file>